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New folder-27-08\Telangana-FA-2023-24\Volume I\"/>
    </mc:Choice>
  </mc:AlternateContent>
  <bookViews>
    <workbookView xWindow="-120" yWindow="-120" windowWidth="29040" windowHeight="15720" activeTab="10"/>
  </bookViews>
  <sheets>
    <sheet name="St_1" sheetId="12" r:id="rId1"/>
    <sheet name="St_2" sheetId="13" r:id="rId2"/>
    <sheet name="St_3" sheetId="1" r:id="rId3"/>
    <sheet name="St_4A" sheetId="3" r:id="rId4"/>
    <sheet name="St_4B" sheetId="4" r:id="rId5"/>
    <sheet name="St_5" sheetId="5" r:id="rId6"/>
    <sheet name="St_6" sheetId="6" r:id="rId7"/>
    <sheet name="St_7(1)" sheetId="8" r:id="rId8"/>
    <sheet name="St_7(2)" sheetId="9" r:id="rId9"/>
    <sheet name="St_10" sheetId="10" r:id="rId10"/>
    <sheet name="St_11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1" l="1"/>
  <c r="D11" i="11"/>
  <c r="D12" i="11"/>
  <c r="D13" i="11"/>
  <c r="D14" i="11"/>
  <c r="D15" i="11"/>
  <c r="D16" i="11"/>
  <c r="D9" i="11"/>
  <c r="D6" i="11"/>
  <c r="D7" i="11"/>
  <c r="D5" i="11"/>
  <c r="C8" i="11"/>
  <c r="D8" i="11"/>
  <c r="E8" i="11"/>
  <c r="F8" i="11"/>
  <c r="G8" i="11"/>
  <c r="B8" i="11"/>
  <c r="E20" i="10"/>
  <c r="F20" i="10"/>
  <c r="G20" i="10"/>
  <c r="H20" i="10"/>
  <c r="I20" i="10"/>
  <c r="D20" i="10"/>
  <c r="G19" i="9"/>
  <c r="H19" i="9"/>
  <c r="I19" i="9"/>
  <c r="J19" i="9"/>
  <c r="K19" i="9"/>
  <c r="L19" i="9"/>
  <c r="F19" i="9"/>
  <c r="C14" i="8"/>
  <c r="D14" i="8"/>
  <c r="E14" i="8"/>
  <c r="F14" i="8"/>
  <c r="G14" i="8"/>
  <c r="H14" i="8"/>
  <c r="B14" i="8"/>
  <c r="F21" i="6"/>
  <c r="G21" i="6"/>
  <c r="H21" i="6"/>
  <c r="I21" i="6"/>
  <c r="J21" i="6"/>
  <c r="K21" i="6"/>
  <c r="M21" i="6"/>
  <c r="E21" i="6"/>
  <c r="H55" i="5"/>
  <c r="I55" i="5"/>
  <c r="J55" i="5"/>
  <c r="K55" i="5"/>
  <c r="G55" i="5"/>
  <c r="C45" i="4"/>
  <c r="D45" i="4"/>
  <c r="E45" i="4"/>
  <c r="F45" i="4"/>
  <c r="G45" i="4"/>
  <c r="H45" i="4"/>
  <c r="I45" i="4"/>
  <c r="J45" i="4"/>
  <c r="B45" i="4"/>
  <c r="G85" i="3"/>
  <c r="H85" i="3"/>
  <c r="I85" i="3"/>
  <c r="F85" i="3"/>
  <c r="L82" i="1"/>
  <c r="K82" i="1"/>
  <c r="J25" i="12"/>
  <c r="H25" i="12"/>
  <c r="E25" i="12"/>
  <c r="C25" i="12"/>
  <c r="G5" i="8"/>
  <c r="G6" i="8"/>
  <c r="G7" i="8"/>
  <c r="G8" i="8"/>
  <c r="G9" i="8"/>
  <c r="G10" i="8"/>
  <c r="G11" i="8"/>
  <c r="G12" i="8"/>
  <c r="G13" i="8"/>
  <c r="G4" i="8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5" i="4"/>
</calcChain>
</file>

<file path=xl/sharedStrings.xml><?xml version="1.0" encoding="utf-8"?>
<sst xmlns="http://schemas.openxmlformats.org/spreadsheetml/2006/main" count="1900" uniqueCount="662">
  <si>
    <t>SCTR</t>
  </si>
  <si>
    <t>CURR</t>
  </si>
  <si>
    <t>PREV</t>
  </si>
  <si>
    <t>A</t>
  </si>
  <si>
    <t>Tax Revenue</t>
  </si>
  <si>
    <t>A.1</t>
  </si>
  <si>
    <t/>
  </si>
  <si>
    <t>0006</t>
  </si>
  <si>
    <t xml:space="preserve">State Goods and Services Tax(SGST) </t>
  </si>
  <si>
    <t>0028</t>
  </si>
  <si>
    <t>Other Taxes on Income and Expenditure</t>
  </si>
  <si>
    <t>0029</t>
  </si>
  <si>
    <t>Land Revenue</t>
  </si>
  <si>
    <t>0030</t>
  </si>
  <si>
    <t>Stamps and Registration Fees</t>
  </si>
  <si>
    <t>0035</t>
  </si>
  <si>
    <t>Taxes on Immovable property other than Agricultural land</t>
  </si>
  <si>
    <t>0039</t>
  </si>
  <si>
    <t>State Excise</t>
  </si>
  <si>
    <t>0040</t>
  </si>
  <si>
    <t>Taxes on Sales, Trade etc.</t>
  </si>
  <si>
    <t>0041</t>
  </si>
  <si>
    <t>Taxes on Vehicles</t>
  </si>
  <si>
    <t>0042</t>
  </si>
  <si>
    <t>Taxes on Goods and Passengers</t>
  </si>
  <si>
    <t>0043</t>
  </si>
  <si>
    <t>Taxes and Duties on Electricity</t>
  </si>
  <si>
    <t>0045</t>
  </si>
  <si>
    <t>Other Taxes and Duties on Commodities and Services</t>
  </si>
  <si>
    <t>A.2</t>
  </si>
  <si>
    <t>0005</t>
  </si>
  <si>
    <t>Central Goods and Services Tax (CGST)</t>
  </si>
  <si>
    <t>0020</t>
  </si>
  <si>
    <t>Corporation Tax</t>
  </si>
  <si>
    <t>0021</t>
  </si>
  <si>
    <t>Taxes on Income other than Corporation Tax</t>
  </si>
  <si>
    <t>0037</t>
  </si>
  <si>
    <t>Customs</t>
  </si>
  <si>
    <t>0038</t>
  </si>
  <si>
    <t>Union Excise Duties</t>
  </si>
  <si>
    <t>0044</t>
  </si>
  <si>
    <t>Service Tax</t>
  </si>
  <si>
    <t>B</t>
  </si>
  <si>
    <t>Non-Tax Revenue</t>
  </si>
  <si>
    <t xml:space="preserve"> </t>
  </si>
  <si>
    <t>0049</t>
  </si>
  <si>
    <t>Interest Receipts</t>
  </si>
  <si>
    <t>0050</t>
  </si>
  <si>
    <t>Dividends and Profits</t>
  </si>
  <si>
    <t>0051</t>
  </si>
  <si>
    <t>Public Service Commission</t>
  </si>
  <si>
    <t>0055</t>
  </si>
  <si>
    <t>Police</t>
  </si>
  <si>
    <t>0056</t>
  </si>
  <si>
    <t>Jails</t>
  </si>
  <si>
    <t>0058</t>
  </si>
  <si>
    <t>Stationery and Printing</t>
  </si>
  <si>
    <t>0059</t>
  </si>
  <si>
    <t>Public Works</t>
  </si>
  <si>
    <t>0070</t>
  </si>
  <si>
    <t>Other Administrative Services</t>
  </si>
  <si>
    <t>0071</t>
  </si>
  <si>
    <t>Contributions and Recoveries towards Pension and other Retirement Benefits</t>
  </si>
  <si>
    <t>0075</t>
  </si>
  <si>
    <t>Miscellaneous General Services</t>
  </si>
  <si>
    <t>0202</t>
  </si>
  <si>
    <t>Education, Sports, Art and Culture</t>
  </si>
  <si>
    <t>0210</t>
  </si>
  <si>
    <t>Medical and Public Health</t>
  </si>
  <si>
    <t>0211</t>
  </si>
  <si>
    <t>Family Welfare</t>
  </si>
  <si>
    <t>0215</t>
  </si>
  <si>
    <t>Water Supply and Sanitation</t>
  </si>
  <si>
    <t>0216</t>
  </si>
  <si>
    <t>Housing</t>
  </si>
  <si>
    <t>0217</t>
  </si>
  <si>
    <t>Urban Development</t>
  </si>
  <si>
    <t>0220</t>
  </si>
  <si>
    <t>Information and Publicity</t>
  </si>
  <si>
    <t>0230</t>
  </si>
  <si>
    <t>Labour and Employment</t>
  </si>
  <si>
    <t>0235</t>
  </si>
  <si>
    <t>Social Security and Welfare</t>
  </si>
  <si>
    <t>0250</t>
  </si>
  <si>
    <t>Other Social Services</t>
  </si>
  <si>
    <t>0401</t>
  </si>
  <si>
    <t>Crop Husbandry</t>
  </si>
  <si>
    <t>0403</t>
  </si>
  <si>
    <t>Animal Husbandry</t>
  </si>
  <si>
    <t>0405</t>
  </si>
  <si>
    <t>Fisheries</t>
  </si>
  <si>
    <t>0406</t>
  </si>
  <si>
    <t>Forestry and Wild Life</t>
  </si>
  <si>
    <t>0408</t>
  </si>
  <si>
    <t>Food Storage and Warehousing</t>
  </si>
  <si>
    <t>0425</t>
  </si>
  <si>
    <t>Co-operation</t>
  </si>
  <si>
    <t>0435</t>
  </si>
  <si>
    <t>Other Agricultural Programmes</t>
  </si>
  <si>
    <t>0506</t>
  </si>
  <si>
    <t>Land Reforms</t>
  </si>
  <si>
    <t>0515</t>
  </si>
  <si>
    <t>Other Rural Development Programmes</t>
  </si>
  <si>
    <t>0700</t>
  </si>
  <si>
    <t>Major Irrigation</t>
  </si>
  <si>
    <t>0701</t>
  </si>
  <si>
    <t>Medium Irrigation</t>
  </si>
  <si>
    <t>0702</t>
  </si>
  <si>
    <t>Minor Irrigation</t>
  </si>
  <si>
    <t>0801</t>
  </si>
  <si>
    <t>Power</t>
  </si>
  <si>
    <t>0803</t>
  </si>
  <si>
    <t>Coal and Lignite</t>
  </si>
  <si>
    <t>0851</t>
  </si>
  <si>
    <t>Village and Small Industries</t>
  </si>
  <si>
    <t>0852</t>
  </si>
  <si>
    <t>Industries</t>
  </si>
  <si>
    <t>0853</t>
  </si>
  <si>
    <t>Non-ferrous Mining and Metallurgical Industries</t>
  </si>
  <si>
    <t>0875</t>
  </si>
  <si>
    <t>Other Industries</t>
  </si>
  <si>
    <t>1053</t>
  </si>
  <si>
    <t>Civil Aviation</t>
  </si>
  <si>
    <t>1054</t>
  </si>
  <si>
    <t>Roads and Bridges</t>
  </si>
  <si>
    <t>1056</t>
  </si>
  <si>
    <t>Inland Water Transport</t>
  </si>
  <si>
    <t>1452</t>
  </si>
  <si>
    <t>Tourism</t>
  </si>
  <si>
    <t>1456</t>
  </si>
  <si>
    <t>Civil Supplies</t>
  </si>
  <si>
    <t>1475</t>
  </si>
  <si>
    <t>Other General Economic Services</t>
  </si>
  <si>
    <t>C</t>
  </si>
  <si>
    <t>Grants-in-aid and Contributions</t>
  </si>
  <si>
    <t>1601</t>
  </si>
  <si>
    <t>Grants-in-aid from Central Government</t>
  </si>
  <si>
    <t>06</t>
  </si>
  <si>
    <t>101</t>
  </si>
  <si>
    <t>102</t>
  </si>
  <si>
    <t>07</t>
  </si>
  <si>
    <t>103</t>
  </si>
  <si>
    <t>104</t>
  </si>
  <si>
    <t>106</t>
  </si>
  <si>
    <t>08</t>
  </si>
  <si>
    <t>108</t>
  </si>
  <si>
    <t>110</t>
  </si>
  <si>
    <t>114</t>
  </si>
  <si>
    <t>E</t>
  </si>
  <si>
    <t>Public Debt</t>
  </si>
  <si>
    <t>6003</t>
  </si>
  <si>
    <t>Internal Debt of the State Government</t>
  </si>
  <si>
    <t>00</t>
  </si>
  <si>
    <t>105</t>
  </si>
  <si>
    <t>6004</t>
  </si>
  <si>
    <t>Loans and Advances from the Central Government</t>
  </si>
  <si>
    <t>09</t>
  </si>
  <si>
    <t>F</t>
  </si>
  <si>
    <t>Loans and Advances</t>
  </si>
  <si>
    <t>7615</t>
  </si>
  <si>
    <t>Miscellaneous Loans</t>
  </si>
  <si>
    <t>G</t>
  </si>
  <si>
    <t>Inter-State Settlement</t>
  </si>
  <si>
    <t>7810</t>
  </si>
  <si>
    <t>Inter State Settlement</t>
  </si>
  <si>
    <t>Own Tax Revenue</t>
  </si>
  <si>
    <t>Share of net proceeds of Taxes</t>
  </si>
  <si>
    <t>General Services</t>
  </si>
  <si>
    <t>a</t>
  </si>
  <si>
    <t>Organs of State</t>
  </si>
  <si>
    <t>Parliament/State/Union Territory Legislatures</t>
  </si>
  <si>
    <t>President, Vice-President/Governor, Adminstrator of Union Territories</t>
  </si>
  <si>
    <t>Council of Ministers</t>
  </si>
  <si>
    <t>Administration of Justice</t>
  </si>
  <si>
    <t>Elections</t>
  </si>
  <si>
    <t>b</t>
  </si>
  <si>
    <t>Fiscal Services</t>
  </si>
  <si>
    <t>Stamps and Registration</t>
  </si>
  <si>
    <t>c</t>
  </si>
  <si>
    <t>Interest Payments and Servicing of Debt</t>
  </si>
  <si>
    <t>Interest Payments</t>
  </si>
  <si>
    <t>d</t>
  </si>
  <si>
    <t>Administrative Services</t>
  </si>
  <si>
    <t>Secretariat - General Services</t>
  </si>
  <si>
    <t>District Administration</t>
  </si>
  <si>
    <t>Treasury and Accounts  Administration</t>
  </si>
  <si>
    <t>Vigilance</t>
  </si>
  <si>
    <t>e</t>
  </si>
  <si>
    <t>Pensions and Miscellaneous General Services</t>
  </si>
  <si>
    <t>Pensions and Other Retirement Benefits</t>
  </si>
  <si>
    <t>Social Services</t>
  </si>
  <si>
    <t>General Education</t>
  </si>
  <si>
    <t>Technical Education</t>
  </si>
  <si>
    <t>Sports and Youth Services</t>
  </si>
  <si>
    <t>Art and Culture</t>
  </si>
  <si>
    <t>Health and Family Welfare</t>
  </si>
  <si>
    <t>Water Supply, Sanitation, Housing and Urban Development</t>
  </si>
  <si>
    <t>Information and Broadcasting</t>
  </si>
  <si>
    <t>Welfare of  Scheduled Castes, Scheduled Tribes, Other Backward Classes and Minorities</t>
  </si>
  <si>
    <t>Welfare of Scheduled Castes, Scheduled Tribes,Other Backward Classes and Minorities</t>
  </si>
  <si>
    <t>f</t>
  </si>
  <si>
    <t>Labour and Labour welfare</t>
  </si>
  <si>
    <t>Labour, Employment and Skill Development</t>
  </si>
  <si>
    <t>g</t>
  </si>
  <si>
    <t>Social Welfare and Nutrition</t>
  </si>
  <si>
    <t>Nutrition</t>
  </si>
  <si>
    <t>Relief on account of Natural Calamities</t>
  </si>
  <si>
    <t>h</t>
  </si>
  <si>
    <t>Others</t>
  </si>
  <si>
    <t>Secretariat-Social Services</t>
  </si>
  <si>
    <t>Economic Services</t>
  </si>
  <si>
    <t>Agriculture and Allied Activities</t>
  </si>
  <si>
    <t>Soil and Water Conservation</t>
  </si>
  <si>
    <t>Dairy Development</t>
  </si>
  <si>
    <t>Agricultural Research and Education</t>
  </si>
  <si>
    <t>j</t>
  </si>
  <si>
    <t>General Economic Services</t>
  </si>
  <si>
    <t>Secretariat-Economic Services</t>
  </si>
  <si>
    <t>Foreign Trade and Export Promotion</t>
  </si>
  <si>
    <t>Census, Surveys and Statistics</t>
  </si>
  <si>
    <t>Rural  Development</t>
  </si>
  <si>
    <t>Special Programmes for Rural Development</t>
  </si>
  <si>
    <t>Irrigation and Flood Control</t>
  </si>
  <si>
    <t>Command Area Development</t>
  </si>
  <si>
    <t>Flood Control and Drainage</t>
  </si>
  <si>
    <t>Energy</t>
  </si>
  <si>
    <t>New and Renewable Energy</t>
  </si>
  <si>
    <t>Industry and Minerals</t>
  </si>
  <si>
    <t>Non-Ferrous Mining and Metallurgical Industries</t>
  </si>
  <si>
    <t>Consumer Industries</t>
  </si>
  <si>
    <t>Transport</t>
  </si>
  <si>
    <t>Road Transport</t>
  </si>
  <si>
    <t>i</t>
  </si>
  <si>
    <t>Science, Technology and Environment</t>
  </si>
  <si>
    <t>Other Scientific Research</t>
  </si>
  <si>
    <t>Ecology and Environment</t>
  </si>
  <si>
    <t>Public Debt-</t>
  </si>
  <si>
    <t>Loans to Government Servants</t>
  </si>
  <si>
    <t>Grants-in-Aid</t>
  </si>
  <si>
    <t>Salaries</t>
  </si>
  <si>
    <t>Interest</t>
  </si>
  <si>
    <t>Pensionary Charges</t>
  </si>
  <si>
    <t>Subsidies</t>
  </si>
  <si>
    <t>Other Contractual Services</t>
  </si>
  <si>
    <t>Professional Services</t>
  </si>
  <si>
    <t>Scholarships and Stipends</t>
  </si>
  <si>
    <t>Cost of Ration / Diet Charges</t>
  </si>
  <si>
    <t>Contributions</t>
  </si>
  <si>
    <t>Minor Works</t>
  </si>
  <si>
    <t>Office Expenses</t>
  </si>
  <si>
    <t>Other Charges</t>
  </si>
  <si>
    <t>Transfer to Reserve Funds</t>
  </si>
  <si>
    <t>Supplies and Materials</t>
  </si>
  <si>
    <t>Domestic Travel Expenses</t>
  </si>
  <si>
    <t>Advertisements, Sales and Publicity Expenses</t>
  </si>
  <si>
    <t>Rents, Rates and Taxes</t>
  </si>
  <si>
    <t>PRC Arrears</t>
  </si>
  <si>
    <t>Petrol, Oil and Lubricants</t>
  </si>
  <si>
    <t>Work Charged Establishment</t>
  </si>
  <si>
    <t>Wages</t>
  </si>
  <si>
    <t>Secret Service Expenditure</t>
  </si>
  <si>
    <t>User Charges</t>
  </si>
  <si>
    <t>Motor Vehicles</t>
  </si>
  <si>
    <t>Machinery and Equipment</t>
  </si>
  <si>
    <t>Publications</t>
  </si>
  <si>
    <t>Clothing, Tentage and Stores</t>
  </si>
  <si>
    <t>Other Administrative Expenses</t>
  </si>
  <si>
    <t>Arms and Ammunition</t>
  </si>
  <si>
    <t>Rewards</t>
  </si>
  <si>
    <t>Foreign Travel Expenses</t>
  </si>
  <si>
    <t>Write Off</t>
  </si>
  <si>
    <t>Major Works</t>
  </si>
  <si>
    <t>Investments</t>
  </si>
  <si>
    <t>Deduct - Recoveries of Overpayments</t>
  </si>
  <si>
    <t>Write back of outstanding cheques</t>
  </si>
  <si>
    <t>Deduct - Recoveries of unspent balance</t>
  </si>
  <si>
    <t>Deduct - Recoveries</t>
  </si>
  <si>
    <t>Inter Account Transfers</t>
  </si>
  <si>
    <t>3. STATEMENT OF RECEIPTS (CONSOLIDATED FUND)</t>
  </si>
  <si>
    <t>(₹ in crore)</t>
  </si>
  <si>
    <t>Sector</t>
  </si>
  <si>
    <t>Sector Description</t>
  </si>
  <si>
    <t>Sub Sector</t>
  </si>
  <si>
    <t>Sub Sector Description</t>
  </si>
  <si>
    <t>Sub Category</t>
  </si>
  <si>
    <t>Sub Category Description</t>
  </si>
  <si>
    <t>MH</t>
  </si>
  <si>
    <t>Major Head Description</t>
  </si>
  <si>
    <t>SMH</t>
  </si>
  <si>
    <t>MNH</t>
  </si>
  <si>
    <t>SMH Description</t>
  </si>
  <si>
    <t>MNH Description</t>
  </si>
  <si>
    <t>Centrally Sponsored Schemes</t>
  </si>
  <si>
    <t>Finance Commission Grants</t>
  </si>
  <si>
    <t>Other Transfer/Grants to
States/Union Territories with
Legislatures</t>
  </si>
  <si>
    <t>Central Assistance/Share</t>
  </si>
  <si>
    <t>Externally Aided Projects-Grants for Centrally Sponsored Schemes</t>
  </si>
  <si>
    <t>Grants for Rural Local Bodies</t>
  </si>
  <si>
    <t>Grants for Urban Local Bodies</t>
  </si>
  <si>
    <t>Grants in aid for State Disaster Response Fund</t>
  </si>
  <si>
    <t>Grants for Health Sector</t>
  </si>
  <si>
    <t>Grants under proviso to Article 275(1) of the Constitution</t>
  </si>
  <si>
    <t>Grants from Central Road and Infrastructure Fund</t>
  </si>
  <si>
    <t>Grants to cover gap in resources</t>
  </si>
  <si>
    <t>Compensation for loss of revenue arising out of implementation of GST</t>
  </si>
  <si>
    <t>Market Loans</t>
  </si>
  <si>
    <t>Loans from the National Bank for Agricultural and Rural Development</t>
  </si>
  <si>
    <t>Ways and Means Advances from the Reserve Bank of India</t>
  </si>
  <si>
    <t>Other Loans for States/Union
Territory with Legislature Schemes</t>
  </si>
  <si>
    <t>4. STATEMENT OF EXPENDITURE (CONSOLIDATED FUND)
A. EXPENDITURE BY FUNCTION</t>
  </si>
  <si>
    <t>MH Description</t>
  </si>
  <si>
    <t>Revenue</t>
  </si>
  <si>
    <t>Capital</t>
  </si>
  <si>
    <t>Loans</t>
  </si>
  <si>
    <t>Total</t>
  </si>
  <si>
    <t>4. STATEMENT OF EXPENDITURE (CONSOLIDATED FUND)
A. EXPENDITURE BY NATURE</t>
  </si>
  <si>
    <t>Detailed Head Description</t>
  </si>
  <si>
    <t>2023-24</t>
  </si>
  <si>
    <t>2022-23</t>
  </si>
  <si>
    <t>2021-22</t>
  </si>
  <si>
    <t>Capital Account of General Services</t>
  </si>
  <si>
    <t>4055</t>
  </si>
  <si>
    <t>Capital Outlay on Police</t>
  </si>
  <si>
    <t>4058</t>
  </si>
  <si>
    <t>Capital Outlay on Stationery and Printing</t>
  </si>
  <si>
    <t>4059</t>
  </si>
  <si>
    <t>Capital Outlay on Public Works</t>
  </si>
  <si>
    <t>4070</t>
  </si>
  <si>
    <t>Capital Outlay on Other Administrative Services</t>
  </si>
  <si>
    <t>Capital Account of Social Services</t>
  </si>
  <si>
    <t>Capital Account of Education, Sports, Art and Culture</t>
  </si>
  <si>
    <t>4202</t>
  </si>
  <si>
    <t>Capital Outlay on Education, Sports, Art and Culture</t>
  </si>
  <si>
    <t>Capital Account of Health and Family Welfare</t>
  </si>
  <si>
    <t>4210</t>
  </si>
  <si>
    <t>Capital Outlay on Medical and Public Health</t>
  </si>
  <si>
    <t>4211</t>
  </si>
  <si>
    <t>Capital Outlay on Family Welfare</t>
  </si>
  <si>
    <t>Capital Account of Water supply, Sanitation, Housing  and  Urban Development</t>
  </si>
  <si>
    <t>4215</t>
  </si>
  <si>
    <t>Capital Outlay on Water Supply and Sanitation</t>
  </si>
  <si>
    <t>4216</t>
  </si>
  <si>
    <t>Capital Outlay on Housing</t>
  </si>
  <si>
    <t>4217</t>
  </si>
  <si>
    <t>Capital Outlay on Urban Development</t>
  </si>
  <si>
    <t>Capital Account of Information and Broadcasting</t>
  </si>
  <si>
    <t>4220</t>
  </si>
  <si>
    <t>Capital Outlay on Information and Publicity</t>
  </si>
  <si>
    <t>Capital Account of Welfare of Scheduled Castes, Scheduled Tribes  and other Backward Classes</t>
  </si>
  <si>
    <t>4225</t>
  </si>
  <si>
    <t>Capital Outlay on Welfare of Scheduled Castes,Scheduled Tribes,Other Backward Classes and Minorities</t>
  </si>
  <si>
    <t>Capital Account of Social Welfare</t>
  </si>
  <si>
    <t>4235</t>
  </si>
  <si>
    <t>Capital Outlay on Social Security and Welfare</t>
  </si>
  <si>
    <t>Capital Account of other Social Services</t>
  </si>
  <si>
    <t>4250</t>
  </si>
  <si>
    <t>Capital Outlay on Other Social Services</t>
  </si>
  <si>
    <t>Capital Account of Economic Services</t>
  </si>
  <si>
    <t>Capital Account of Agriculture and Allied Activities</t>
  </si>
  <si>
    <t>4401</t>
  </si>
  <si>
    <t>Capital Outlay on Crop Husbandry</t>
  </si>
  <si>
    <t>4402</t>
  </si>
  <si>
    <t>Capital Outlay on Soil and Water Conservation</t>
  </si>
  <si>
    <t>4403</t>
  </si>
  <si>
    <t>Capital Outlay on Animal Husbandry</t>
  </si>
  <si>
    <t>4404</t>
  </si>
  <si>
    <t>Capital Outlay on Dairy Development</t>
  </si>
  <si>
    <t>4405</t>
  </si>
  <si>
    <t>Capital Outlay on Fisheries</t>
  </si>
  <si>
    <t>4406</t>
  </si>
  <si>
    <t>Capital Outlay on Forestry and Wild Life</t>
  </si>
  <si>
    <t>4408</t>
  </si>
  <si>
    <t>Capital Outlay on Food Storage and Warehousing</t>
  </si>
  <si>
    <t>4415</t>
  </si>
  <si>
    <t>Capital Outlay on Agricultural Research and Education</t>
  </si>
  <si>
    <t>4425</t>
  </si>
  <si>
    <t>Capital Outlay on Co-operation</t>
  </si>
  <si>
    <t>4435</t>
  </si>
  <si>
    <t>Capital Outlay on Other Agricultural Programmes</t>
  </si>
  <si>
    <t>Capital Account of Rural Development</t>
  </si>
  <si>
    <t>4515</t>
  </si>
  <si>
    <t>Capital Outlay on Other Rural Development Programmes</t>
  </si>
  <si>
    <t>Capital Account of  Irrigation and Flood Control</t>
  </si>
  <si>
    <t>4700</t>
  </si>
  <si>
    <t>Capital Outlay on Major Irrigation</t>
  </si>
  <si>
    <t>4701</t>
  </si>
  <si>
    <t>Capital Outlay on Medium Irrigation</t>
  </si>
  <si>
    <t>4702</t>
  </si>
  <si>
    <t>Capital Outlay on Minor Irrigation</t>
  </si>
  <si>
    <t>4705</t>
  </si>
  <si>
    <t>Capital Outlay on Command Area Development</t>
  </si>
  <si>
    <t>4711</t>
  </si>
  <si>
    <t>Capital Outlay on Flood Control Projects</t>
  </si>
  <si>
    <t>Capital Account of Energy</t>
  </si>
  <si>
    <t>4801</t>
  </si>
  <si>
    <t>Capital Outlay on Power Projects</t>
  </si>
  <si>
    <t>4810</t>
  </si>
  <si>
    <t>Capital Outlay on New and Renewable Energy</t>
  </si>
  <si>
    <t>Capital Account of Industry and Minerals</t>
  </si>
  <si>
    <t>4851</t>
  </si>
  <si>
    <t>Capital Outlay on Village and Small Industries</t>
  </si>
  <si>
    <t>4852</t>
  </si>
  <si>
    <t>Capital Outlay on Iron and Steel Industries</t>
  </si>
  <si>
    <t>4853</t>
  </si>
  <si>
    <t>Capital Outlay on Non-Ferrous Mining and Metallurgical Industries</t>
  </si>
  <si>
    <t>4854</t>
  </si>
  <si>
    <t>Capital Outlay on Cement and Non-Metallic Mineral Industries</t>
  </si>
  <si>
    <t>4855</t>
  </si>
  <si>
    <t>Capital Outlay on Fertilizer Industries</t>
  </si>
  <si>
    <t>4858</t>
  </si>
  <si>
    <t>Capital Outlay on Engineering Industries</t>
  </si>
  <si>
    <t>4859</t>
  </si>
  <si>
    <t>Capital Outlay on Telecommunications and Electronic Industries</t>
  </si>
  <si>
    <t>4860</t>
  </si>
  <si>
    <t>Capital Outlay on Consumer Industries</t>
  </si>
  <si>
    <t>4875</t>
  </si>
  <si>
    <t>Capital Outlay on Other Industries</t>
  </si>
  <si>
    <t>4885</t>
  </si>
  <si>
    <t>Other Capital Outlay on Industries and Minerals</t>
  </si>
  <si>
    <t>Capital Account of Transport</t>
  </si>
  <si>
    <t>5051</t>
  </si>
  <si>
    <t>Capital Outlay on Ports and Light Houses</t>
  </si>
  <si>
    <t>5053</t>
  </si>
  <si>
    <t>Capital Outlay on Civil Aviation</t>
  </si>
  <si>
    <t>5054</t>
  </si>
  <si>
    <t>Capital Outlay on Roads and Bridges</t>
  </si>
  <si>
    <t>5055</t>
  </si>
  <si>
    <t>Capital Outlay on Road Transport</t>
  </si>
  <si>
    <t>5056</t>
  </si>
  <si>
    <t>Capital Outlay on Inland Water Transport</t>
  </si>
  <si>
    <t>Capital Account of General Economic Services</t>
  </si>
  <si>
    <t>5452</t>
  </si>
  <si>
    <t>Capital Outlay on Tourism</t>
  </si>
  <si>
    <t>5453</t>
  </si>
  <si>
    <t>Capital Outlay on Foreign Trade and Export Promotion</t>
  </si>
  <si>
    <t>5465</t>
  </si>
  <si>
    <t>Investments in General Financial and Trading Institutions</t>
  </si>
  <si>
    <t>5475</t>
  </si>
  <si>
    <t>Capital Outlay on Other General Economic Services</t>
  </si>
  <si>
    <t>Exp. During 2022-23</t>
  </si>
  <si>
    <t>Prog. Exp. to end of 2022-23</t>
  </si>
  <si>
    <t>Amount un-apportioned</t>
  </si>
  <si>
    <t>Exp. During 2023-24</t>
  </si>
  <si>
    <t>Prog. Exp to end of 2023-24</t>
  </si>
  <si>
    <t>5. STATEMENT OF PROGRESSIVE CAPITAL EXPENDITURE</t>
  </si>
  <si>
    <t>A. Public Debt</t>
  </si>
  <si>
    <t>WMA from the RBI</t>
  </si>
  <si>
    <t>Bonds</t>
  </si>
  <si>
    <t>Loans from Financial Institutions</t>
  </si>
  <si>
    <t xml:space="preserve">Special Securities issued to National Small Savings Fund </t>
  </si>
  <si>
    <t>Other Loans</t>
  </si>
  <si>
    <t>Non-Plan Loans</t>
  </si>
  <si>
    <t>Loans for State Plan Schems</t>
  </si>
  <si>
    <t>Loans for Central Plan Schemes</t>
  </si>
  <si>
    <t>Loans for Centrally Sponsored Plan Schemes</t>
  </si>
  <si>
    <t>Pre-1984-85 Loans</t>
  </si>
  <si>
    <t>Other Loans for States/Union Territory with Legislature Schemes</t>
  </si>
  <si>
    <t>B. Other Liablities Public Accounts</t>
  </si>
  <si>
    <t>Small Savings, Provident Funds, etc</t>
  </si>
  <si>
    <t>Reserve Funds bearing Interest</t>
  </si>
  <si>
    <t>Reserve Funds not bearing Interest</t>
  </si>
  <si>
    <t>Deposits bearing Interest</t>
  </si>
  <si>
    <t>Deposits not bearing Interest</t>
  </si>
  <si>
    <t>Opening Balance</t>
  </si>
  <si>
    <t>OB Un-apportioned</t>
  </si>
  <si>
    <t>Receipts</t>
  </si>
  <si>
    <t>Repayments</t>
  </si>
  <si>
    <t>Closing Balance</t>
  </si>
  <si>
    <t>CB Un-apportioned</t>
  </si>
  <si>
    <t>Increase(+)/ Descrease (-)</t>
  </si>
  <si>
    <t>Percentage of Increase/Decrease</t>
  </si>
  <si>
    <t>Percentage of total liabilities</t>
  </si>
  <si>
    <t>6. STATEMENT OF BORROWINGS AND OTHER LIABILITIES</t>
  </si>
  <si>
    <t>Co-operative Societies/Co-operative corporations/Banks</t>
  </si>
  <si>
    <t>State Housing Corporations</t>
  </si>
  <si>
    <t>Housing Boards</t>
  </si>
  <si>
    <t>Municipalities/Municipal Councils/Municipal Corporations</t>
  </si>
  <si>
    <t>Panchayati Raj Institutions</t>
  </si>
  <si>
    <t>Statutory Corporations Government Companies</t>
  </si>
  <si>
    <t>Urban Development Authorities</t>
  </si>
  <si>
    <t>Universities/Academic Institutions</t>
  </si>
  <si>
    <t>Loanee Group</t>
  </si>
  <si>
    <t>OB Un-apportioned balance</t>
  </si>
  <si>
    <t>CB Un-apportioned balance</t>
  </si>
  <si>
    <t>Write-off</t>
  </si>
  <si>
    <t>Disbursements</t>
  </si>
  <si>
    <t>7. STATEMENT OF LOANS AND ADVANCES GIVEN BY THE GOVERNMENT
Section 1: Summary of Loans and Advances - Loanee group wise</t>
  </si>
  <si>
    <t>Pension and Miscellaneous General Services</t>
  </si>
  <si>
    <t>Education,Sports, Art &amp; Culture</t>
  </si>
  <si>
    <t>ii</t>
  </si>
  <si>
    <t>iii</t>
  </si>
  <si>
    <t>iv</t>
  </si>
  <si>
    <t>v</t>
  </si>
  <si>
    <t>vii</t>
  </si>
  <si>
    <t>Agriculture and Allied Services</t>
  </si>
  <si>
    <t>Irrigation &amp; Flood Control</t>
  </si>
  <si>
    <t>vi</t>
  </si>
  <si>
    <t>viii</t>
  </si>
  <si>
    <t>D</t>
  </si>
  <si>
    <t>7. STATEMENT OF LOANS AND ADVANCES GIVEN BY THE GOVERNMENT
SECTION 2: SUMMARY OF LOANS AND ADVANCES - SECTOR WISE</t>
  </si>
  <si>
    <t>Sub Sub Sector</t>
  </si>
  <si>
    <t>Sub Sub Sector Description</t>
  </si>
  <si>
    <t>CB un-apportioned balance</t>
  </si>
  <si>
    <t>(i)</t>
  </si>
  <si>
    <t>Zilla Parishads</t>
  </si>
  <si>
    <t>(ii)</t>
  </si>
  <si>
    <t>Panchayat Samitis</t>
  </si>
  <si>
    <t>(iii)</t>
  </si>
  <si>
    <t>Gram Panchayats</t>
  </si>
  <si>
    <t>(iv)</t>
  </si>
  <si>
    <t>Urban Local Bodies</t>
  </si>
  <si>
    <t>Municipal Corporations</t>
  </si>
  <si>
    <t>Municipalities/Municipal Councils</t>
  </si>
  <si>
    <t>Public Sector Undertakings</t>
  </si>
  <si>
    <t>Statutory Corporation</t>
  </si>
  <si>
    <t>Autonomous Bodies</t>
  </si>
  <si>
    <t>Universities</t>
  </si>
  <si>
    <t>Development Authorities</t>
  </si>
  <si>
    <t>Co-operative Institutions</t>
  </si>
  <si>
    <t>5</t>
  </si>
  <si>
    <t>Non-Government Organisations</t>
  </si>
  <si>
    <t>6</t>
  </si>
  <si>
    <t>Others (not covered by items 1 to 5 above)</t>
  </si>
  <si>
    <t xml:space="preserve">Others </t>
  </si>
  <si>
    <t>Sl. No.</t>
  </si>
  <si>
    <t>Category</t>
  </si>
  <si>
    <t>State Fund</t>
  </si>
  <si>
    <t>CSS</t>
  </si>
  <si>
    <t>Funds allocated for creation of capital assets out of total funds released</t>
  </si>
  <si>
    <t>Total funds released as Grants-in-aid</t>
  </si>
  <si>
    <t>Category of the Grantee</t>
  </si>
  <si>
    <t>Recepient of the Grantee</t>
  </si>
  <si>
    <t>10. STATEMENT OF GRANTS-IN-AID GIVEN BY THE GOVERNMENT</t>
  </si>
  <si>
    <t>Expenditure Heads (Revenue Account)</t>
  </si>
  <si>
    <t>Expenditure Heads (Capital Account)</t>
  </si>
  <si>
    <t>Disbursement under Public Debt, Loans and Advances, Interstate settlement and Transfer to Contingency Fund</t>
  </si>
  <si>
    <t>Loans and Advances from the Central Govt.</t>
  </si>
  <si>
    <t>Loans for General Services</t>
  </si>
  <si>
    <t>Loans for Social Services</t>
  </si>
  <si>
    <t>Loans for Economic Services</t>
  </si>
  <si>
    <t>Loans for Government Services etc.</t>
  </si>
  <si>
    <t>Interstate Settlement</t>
  </si>
  <si>
    <t>Transfer to Contingency Fund</t>
  </si>
  <si>
    <t>Charged</t>
  </si>
  <si>
    <t>Voted</t>
  </si>
  <si>
    <t>11. STATEMENT OF VOTED AND CHARGED EXPENDITURE</t>
  </si>
  <si>
    <t>1. STATEMENT OF FINANCIAL POSITION</t>
  </si>
  <si>
    <t>Assets</t>
  </si>
  <si>
    <t>Reference</t>
  </si>
  <si>
    <t>As at 31 March 2024</t>
  </si>
  <si>
    <t>Un-apportioned balance</t>
  </si>
  <si>
    <t>As at 31 March 2023</t>
  </si>
  <si>
    <t>Liabilities</t>
  </si>
  <si>
    <t>(i)     Cash in transit and Local Remittances</t>
  </si>
  <si>
    <t>Annexure to St.No.2</t>
  </si>
  <si>
    <t>(i)     Internal Debt</t>
  </si>
  <si>
    <t>6 &amp; 17</t>
  </si>
  <si>
    <t xml:space="preserve">        Market Loans</t>
  </si>
  <si>
    <t xml:space="preserve">        Ways and Means Advances from RBI</t>
  </si>
  <si>
    <t xml:space="preserve">        Compensation and other Bonds</t>
  </si>
  <si>
    <t xml:space="preserve">        Loans from Financial Institutions</t>
  </si>
  <si>
    <t xml:space="preserve">        Special Securities issued to National Small Savings Fund of the Central Government</t>
  </si>
  <si>
    <t xml:space="preserve">        Other Loans</t>
  </si>
  <si>
    <t>(ii)     Departmental Balances</t>
  </si>
  <si>
    <t>21</t>
  </si>
  <si>
    <t>(ii)     Loans and Advances from Central Government</t>
  </si>
  <si>
    <t>(iii)     Permanent Imprest</t>
  </si>
  <si>
    <t xml:space="preserve">          Non-Plan Loans </t>
  </si>
  <si>
    <t>(iv)     Cash Balance Investment</t>
  </si>
  <si>
    <t xml:space="preserve">          Loans for State Plan Schemes </t>
  </si>
  <si>
    <t>(v)     Deposits with Reserve Bank of India &amp; Other Banks</t>
  </si>
  <si>
    <t>Annexure St.No.2</t>
  </si>
  <si>
    <t xml:space="preserve">          Loans for Central Plan Schemes </t>
  </si>
  <si>
    <t>(vi)     Investments from Earmarked Funds</t>
  </si>
  <si>
    <t>22</t>
  </si>
  <si>
    <t xml:space="preserve">         Loans for Centrally Sponsored Schemes </t>
  </si>
  <si>
    <t>(i)     Investments in shares of Companies corporations etc.</t>
  </si>
  <si>
    <t>8 &amp; 19</t>
  </si>
  <si>
    <t xml:space="preserve">         Other Loans for States/union Territory with legislature schemes </t>
  </si>
  <si>
    <t>(ii)     Other Capital Expenditure</t>
  </si>
  <si>
    <t>5 &amp; 16</t>
  </si>
  <si>
    <t xml:space="preserve">         Contingency Fund (Un-recouped)</t>
  </si>
  <si>
    <t xml:space="preserve">     Contingency Fund (corpus) </t>
  </si>
  <si>
    <t xml:space="preserve">         Loans and Advances</t>
  </si>
  <si>
    <t>7 &amp; 18</t>
  </si>
  <si>
    <t xml:space="preserve">(i)     Small Savings, Provident Fund </t>
  </si>
  <si>
    <t>6,17 &amp; 21</t>
  </si>
  <si>
    <t xml:space="preserve">         Advances with departmental officers</t>
  </si>
  <si>
    <t xml:space="preserve">(ii)     Deposits </t>
  </si>
  <si>
    <t xml:space="preserve">         Suspense and Miscellaneous Balances(Net)</t>
  </si>
  <si>
    <t xml:space="preserve">(iii)     Reserve Funds </t>
  </si>
  <si>
    <t>6,17,21 &amp; 22</t>
  </si>
  <si>
    <t xml:space="preserve">         Remittance Balances</t>
  </si>
  <si>
    <t xml:space="preserve">(iv)     Remittance Balances  </t>
  </si>
  <si>
    <t xml:space="preserve">21 </t>
  </si>
  <si>
    <t xml:space="preserve">        </t>
  </si>
  <si>
    <t>(v)     Suspense and Miscellaneous Balances(Net)</t>
  </si>
  <si>
    <t>2. STATEMENT OF RECEIPTS AND DISBURSEMENTS</t>
  </si>
  <si>
    <t>Revenue Receipts (Ref. Statement 3 &amp; 14)</t>
  </si>
  <si>
    <t>Revenue Expenditure (Ref. Statement 4-A, 4-B &amp; 15)</t>
  </si>
  <si>
    <t>Tax Revenue (raised by the State) (Ref. Statement 3 &amp; 14)</t>
  </si>
  <si>
    <t>Salaries (Ref. Statement 4-B &amp; Appendix-I)</t>
  </si>
  <si>
    <t>Non-tax Revenue (Ref. Statement 3 &amp; 14)</t>
  </si>
  <si>
    <t>Subsidies (Ref. Statement 4-B &amp; Appendix-II)</t>
  </si>
  <si>
    <t>Interest Receipts (Ref. Statement 3 &amp; 14)</t>
  </si>
  <si>
    <t>Grants-in-Aid (Ref. Statement 4-B, 10 &amp; Appendix-III)</t>
  </si>
  <si>
    <t>Others (Ref. Statement 3 &amp; 14)</t>
  </si>
  <si>
    <t>General Services (Ref. Statement 4 &amp; 15)</t>
  </si>
  <si>
    <t>Share of Union Taxes/Duties (Ref. Statement 3 &amp; 14)</t>
  </si>
  <si>
    <t>Interest Payment &amp; Service of Debt (Ref. Statement 4-A, 4-B &amp; 15)</t>
  </si>
  <si>
    <t>Pension (Ref. Statement 4-A, 4-B &amp; 15)</t>
  </si>
  <si>
    <t>Others (Ref. Statement 4-B)</t>
  </si>
  <si>
    <t>Social Services (Ref. Statement 4-A &amp; 15)</t>
  </si>
  <si>
    <t>Economic Services (Ref. Statement 4-A &amp; 15)</t>
  </si>
  <si>
    <t>Grants from Central Government (Ref. Statement 3 &amp; 14)</t>
  </si>
  <si>
    <t>Compensation and assignment to Local Bodies and PRIs (Ref. Statement 4-A &amp; 15)</t>
  </si>
  <si>
    <t>Revenue Deficit</t>
  </si>
  <si>
    <t>Revenue Surplus</t>
  </si>
  <si>
    <t>Capital Receipts (Ref. Statement 3 &amp; 14)</t>
  </si>
  <si>
    <t>Capital Expenditure (Ref. Statement 4-A, 4-B &amp; 16)</t>
  </si>
  <si>
    <t>General Services (Ref. Statement 4-A &amp; 16)</t>
  </si>
  <si>
    <t>Social Services (Ref. Statement 4-A &amp; 16)</t>
  </si>
  <si>
    <t>Economic Services (Ref. Statement 4-A &amp; 16)</t>
  </si>
  <si>
    <t>Recoveries of Loans &amp; Advances (Ref. Statement 3, 7 &amp; 18)</t>
  </si>
  <si>
    <t>Loans and Advances disbursed (Ref. Statement 4-A, 7 &amp; 18)</t>
  </si>
  <si>
    <t>General Services (Ref. Statement 4-A, 7 &amp; 18)</t>
  </si>
  <si>
    <t>Social Services (Ref. Statement 4-A, 7 &amp; 18)</t>
  </si>
  <si>
    <t>Economic Services (Ref. Statement 4-A, 7 &amp; 18)</t>
  </si>
  <si>
    <t>Loans and Advances to Government Servants (Ref. Statement 4-A, 7 &amp; 18)</t>
  </si>
  <si>
    <t>Others (Ref. Statement 7)</t>
  </si>
  <si>
    <t>Public Debt Receipts (Ref. Statement 3, 6 &amp; 17)</t>
  </si>
  <si>
    <t>Repayment of Public Debt (Ref. Statement 4-A, 6 &amp; 17)</t>
  </si>
  <si>
    <t>Internal Debt (Market Loans etc.) (Ref. Statement 3, 6 &amp; 17)</t>
  </si>
  <si>
    <t>Internal Debt (Market Loans etc.) (Ref. Statement 4-A, 6 &amp; 17)</t>
  </si>
  <si>
    <t>Loans from GOI (Ref. Statement 3, 6 &amp; 17)</t>
  </si>
  <si>
    <t>Loans from GOI (Ref. Statement 4-A, 6 &amp; 17)</t>
  </si>
  <si>
    <t>Net of inter-state Settlement</t>
  </si>
  <si>
    <t>Total Receipts Consolidated Fund (Ref. Statement 3)</t>
  </si>
  <si>
    <t>Total Expenditure Consolidated Fund (Ref. Statement 4)</t>
  </si>
  <si>
    <t>Deficit in Consolidated Fund</t>
  </si>
  <si>
    <t>Surplus in Consolidated Fund</t>
  </si>
  <si>
    <t>Contingency Fund (Ref. Statement 21)</t>
  </si>
  <si>
    <t>Contingency Fund</t>
  </si>
  <si>
    <t>Small Savings (Ref. Statement 21)</t>
  </si>
  <si>
    <t>Reserves &amp; Sinking Funds (Ref. Statement 21)</t>
  </si>
  <si>
    <t>Deposits (Ref. Statement 21)</t>
  </si>
  <si>
    <t>Advances (Ref. Statement 21)</t>
  </si>
  <si>
    <t>Suspense &amp; Misc. (Ref. Statement 21)</t>
  </si>
  <si>
    <t>Remittances (Ref. Statement 21)</t>
  </si>
  <si>
    <t>Total Receipts - Public Account (Ref. Statement 21)</t>
  </si>
  <si>
    <t>Total Disbursements - (Ref. Statement 21)</t>
  </si>
  <si>
    <t>Deficit in Public Account</t>
  </si>
  <si>
    <t>Surplus in Public Account</t>
  </si>
  <si>
    <t>Opening Cash Balance</t>
  </si>
  <si>
    <t>Closing Cash Balance</t>
  </si>
  <si>
    <t>Increase in Cash Balance</t>
  </si>
  <si>
    <t>Decrease in Cash Balance</t>
  </si>
  <si>
    <t>Fiscal Deficit</t>
  </si>
  <si>
    <t>Fiscal Surplus</t>
  </si>
  <si>
    <t>Cumulative excess of expenditure over Receipts</t>
  </si>
  <si>
    <r>
      <t>(</t>
    </r>
    <r>
      <rPr>
        <sz val="11"/>
        <color theme="1"/>
        <rFont val="Rupee Foradian"/>
        <family val="2"/>
      </rPr>
      <t>₹</t>
    </r>
    <r>
      <rPr>
        <sz val="11"/>
        <color theme="1"/>
        <rFont val="Times New Roman"/>
        <family val="2"/>
      </rPr>
      <t xml:space="preserve"> in crore)</t>
    </r>
  </si>
  <si>
    <r>
      <t>(</t>
    </r>
    <r>
      <rPr>
        <sz val="11"/>
        <color theme="1"/>
        <rFont val="Rupee Foradian"/>
        <family val="2"/>
      </rPr>
      <t>₹</t>
    </r>
    <r>
      <rPr>
        <sz val="11"/>
        <color theme="1"/>
        <rFont val="Times New Roman"/>
        <family val="1"/>
      </rPr>
      <t xml:space="preserve"> in crore)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</si>
</sst>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7" x14ac:knownFonts="1"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sz val="11"/>
      <color theme="1"/>
      <name val="Rupee Foradian"/>
      <family val="2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i/>
      <sz val="11"/>
      <color theme="1"/>
      <name val="Times New Roman"/>
      <family val="1"/>
    </font>
    <font>
      <b/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quotePrefix="1" applyBorder="1"/>
    <xf numFmtId="0" fontId="0" fillId="0" borderId="1" xfId="0" quotePrefix="1" applyBorder="1" applyAlignment="1">
      <alignment wrapText="1"/>
    </xf>
    <xf numFmtId="0" fontId="0" fillId="0" borderId="1" xfId="0" applyBorder="1" applyAlignment="1">
      <alignment horizontal="center" wrapText="1"/>
    </xf>
    <xf numFmtId="43" fontId="0" fillId="0" borderId="1" xfId="1" applyFont="1" applyBorder="1"/>
    <xf numFmtId="43" fontId="0" fillId="0" borderId="0" xfId="1" applyFont="1"/>
    <xf numFmtId="43" fontId="1" fillId="0" borderId="1" xfId="1" applyFont="1" applyBorder="1"/>
    <xf numFmtId="43" fontId="1" fillId="0" borderId="0" xfId="1" applyFont="1"/>
    <xf numFmtId="4" fontId="0" fillId="0" borderId="1" xfId="0" applyNumberFormat="1" applyBorder="1"/>
    <xf numFmtId="0" fontId="1" fillId="0" borderId="1" xfId="0" applyFont="1" applyBorder="1" applyAlignment="1">
      <alignment horizontal="right"/>
    </xf>
    <xf numFmtId="2" fontId="0" fillId="0" borderId="1" xfId="0" applyNumberFormat="1" applyBorder="1"/>
    <xf numFmtId="2" fontId="1" fillId="0" borderId="1" xfId="0" applyNumberFormat="1" applyFont="1" applyBorder="1"/>
    <xf numFmtId="2" fontId="0" fillId="0" borderId="0" xfId="0" applyNumberFormat="1"/>
    <xf numFmtId="0" fontId="1" fillId="0" borderId="2" xfId="0" applyFont="1" applyBorder="1"/>
    <xf numFmtId="43" fontId="0" fillId="0" borderId="1" xfId="1" applyFont="1" applyBorder="1" applyAlignment="1">
      <alignment horizontal="center" wrapText="1"/>
    </xf>
    <xf numFmtId="43" fontId="0" fillId="0" borderId="1" xfId="1" applyFont="1" applyBorder="1" applyAlignment="1">
      <alignment wrapText="1"/>
    </xf>
    <xf numFmtId="43" fontId="1" fillId="0" borderId="1" xfId="1" applyFont="1" applyBorder="1" applyAlignment="1">
      <alignment wrapText="1"/>
    </xf>
    <xf numFmtId="43" fontId="1" fillId="0" borderId="1" xfId="1" applyFont="1" applyFill="1" applyBorder="1" applyAlignment="1">
      <alignment wrapText="1"/>
    </xf>
    <xf numFmtId="0" fontId="1" fillId="0" borderId="1" xfId="0" quotePrefix="1" applyFont="1" applyBorder="1"/>
    <xf numFmtId="43" fontId="5" fillId="0" borderId="1" xfId="1" applyFont="1" applyBorder="1"/>
    <xf numFmtId="43" fontId="6" fillId="0" borderId="1" xfId="1" applyFont="1" applyBorder="1"/>
    <xf numFmtId="0" fontId="1" fillId="0" borderId="1" xfId="0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3" fontId="1" fillId="0" borderId="1" xfId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3" fontId="1" fillId="0" borderId="1" xfId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C25" sqref="C25"/>
    </sheetView>
  </sheetViews>
  <sheetFormatPr defaultRowHeight="15" x14ac:dyDescent="0.25"/>
  <cols>
    <col min="1" max="1" width="52.28515625" bestFit="1" customWidth="1"/>
    <col min="2" max="2" width="18.7109375" bestFit="1" customWidth="1"/>
    <col min="3" max="3" width="20.85546875" bestFit="1" customWidth="1"/>
    <col min="4" max="4" width="23.5703125" bestFit="1" customWidth="1"/>
    <col min="5" max="5" width="20.85546875" bestFit="1" customWidth="1"/>
    <col min="6" max="6" width="77.85546875" bestFit="1" customWidth="1"/>
    <col min="7" max="7" width="11.7109375" bestFit="1" customWidth="1"/>
    <col min="8" max="8" width="20.85546875" style="12" bestFit="1" customWidth="1"/>
    <col min="9" max="9" width="23.5703125" style="12" bestFit="1" customWidth="1"/>
    <col min="10" max="10" width="20.85546875" style="12" bestFit="1" customWidth="1"/>
  </cols>
  <sheetData>
    <row r="1" spans="1:10" x14ac:dyDescent="0.25">
      <c r="A1" s="29" t="s">
        <v>546</v>
      </c>
      <c r="B1" s="29"/>
      <c r="C1" s="29"/>
      <c r="D1" s="29"/>
      <c r="E1" s="29"/>
      <c r="F1" s="5"/>
      <c r="G1" s="5"/>
      <c r="H1" s="11"/>
      <c r="I1" s="11"/>
    </row>
    <row r="2" spans="1:10" x14ac:dyDescent="0.25">
      <c r="A2" s="4"/>
      <c r="B2" s="4"/>
      <c r="C2" s="4"/>
      <c r="D2" s="4"/>
      <c r="E2" s="4" t="s">
        <v>279</v>
      </c>
      <c r="F2" s="5"/>
      <c r="G2" s="5"/>
      <c r="H2" s="11"/>
      <c r="I2" s="11"/>
    </row>
    <row r="3" spans="1:10" s="1" customFormat="1" ht="14.25" x14ac:dyDescent="0.2">
      <c r="A3" s="6" t="s">
        <v>547</v>
      </c>
      <c r="B3" s="6" t="s">
        <v>548</v>
      </c>
      <c r="C3" s="6" t="s">
        <v>549</v>
      </c>
      <c r="D3" s="6" t="s">
        <v>550</v>
      </c>
      <c r="E3" s="6" t="s">
        <v>551</v>
      </c>
      <c r="F3" s="6" t="s">
        <v>552</v>
      </c>
      <c r="G3" s="6" t="s">
        <v>548</v>
      </c>
      <c r="H3" s="13" t="s">
        <v>549</v>
      </c>
      <c r="I3" s="13" t="s">
        <v>550</v>
      </c>
      <c r="J3" s="14" t="s">
        <v>551</v>
      </c>
    </row>
    <row r="4" spans="1:10" x14ac:dyDescent="0.25">
      <c r="A4" s="8" t="s">
        <v>553</v>
      </c>
      <c r="B4" s="8" t="s">
        <v>554</v>
      </c>
      <c r="C4" s="11">
        <v>0</v>
      </c>
      <c r="D4" s="11">
        <v>0</v>
      </c>
      <c r="E4" s="11">
        <v>0</v>
      </c>
      <c r="F4" s="8" t="s">
        <v>555</v>
      </c>
      <c r="G4" s="8" t="s">
        <v>556</v>
      </c>
      <c r="H4" s="11">
        <v>332463.23</v>
      </c>
      <c r="I4" s="11">
        <v>-95.17</v>
      </c>
      <c r="J4" s="12">
        <v>293129.48</v>
      </c>
    </row>
    <row r="5" spans="1:10" x14ac:dyDescent="0.25">
      <c r="A5" s="8" t="s">
        <v>6</v>
      </c>
      <c r="B5" s="8" t="s">
        <v>6</v>
      </c>
      <c r="C5" s="11">
        <v>0</v>
      </c>
      <c r="D5" s="11">
        <v>0</v>
      </c>
      <c r="E5" s="11">
        <v>0</v>
      </c>
      <c r="F5" s="8" t="s">
        <v>557</v>
      </c>
      <c r="G5" s="8" t="s">
        <v>556</v>
      </c>
      <c r="H5" s="11">
        <v>314545.68</v>
      </c>
      <c r="I5" s="11">
        <v>0</v>
      </c>
      <c r="J5" s="12">
        <v>274268.84999999998</v>
      </c>
    </row>
    <row r="6" spans="1:10" x14ac:dyDescent="0.25">
      <c r="A6" s="8" t="s">
        <v>6</v>
      </c>
      <c r="B6" s="8" t="s">
        <v>6</v>
      </c>
      <c r="C6" s="11">
        <v>0</v>
      </c>
      <c r="D6" s="11">
        <v>0</v>
      </c>
      <c r="E6" s="11">
        <v>0</v>
      </c>
      <c r="F6" s="8" t="s">
        <v>558</v>
      </c>
      <c r="G6" s="8" t="s">
        <v>556</v>
      </c>
      <c r="H6" s="11">
        <v>999.62</v>
      </c>
      <c r="I6" s="11">
        <v>0</v>
      </c>
      <c r="J6" s="12">
        <v>0</v>
      </c>
    </row>
    <row r="7" spans="1:10" x14ac:dyDescent="0.25">
      <c r="A7" s="8" t="s">
        <v>6</v>
      </c>
      <c r="B7" s="8" t="s">
        <v>6</v>
      </c>
      <c r="C7" s="11">
        <v>0</v>
      </c>
      <c r="D7" s="11">
        <v>0</v>
      </c>
      <c r="E7" s="11">
        <v>0</v>
      </c>
      <c r="F7" s="8" t="s">
        <v>559</v>
      </c>
      <c r="G7" s="8" t="s">
        <v>556</v>
      </c>
      <c r="H7" s="11">
        <v>7138.34</v>
      </c>
      <c r="I7" s="11">
        <v>0</v>
      </c>
      <c r="J7" s="12">
        <v>8030.67</v>
      </c>
    </row>
    <row r="8" spans="1:10" x14ac:dyDescent="0.25">
      <c r="A8" s="8" t="s">
        <v>6</v>
      </c>
      <c r="B8" s="8" t="s">
        <v>6</v>
      </c>
      <c r="C8" s="11">
        <v>0</v>
      </c>
      <c r="D8" s="11">
        <v>0</v>
      </c>
      <c r="E8" s="11">
        <v>0</v>
      </c>
      <c r="F8" s="8" t="s">
        <v>560</v>
      </c>
      <c r="G8" s="8" t="s">
        <v>556</v>
      </c>
      <c r="H8" s="11">
        <v>5528</v>
      </c>
      <c r="I8" s="11">
        <v>-6.97</v>
      </c>
      <c r="J8" s="12">
        <v>5619.9800000000005</v>
      </c>
    </row>
    <row r="9" spans="1:10" x14ac:dyDescent="0.25">
      <c r="A9" s="8" t="s">
        <v>6</v>
      </c>
      <c r="B9" s="8" t="s">
        <v>6</v>
      </c>
      <c r="C9" s="11">
        <v>0</v>
      </c>
      <c r="D9" s="11">
        <v>0</v>
      </c>
      <c r="E9" s="11">
        <v>0</v>
      </c>
      <c r="F9" s="8" t="s">
        <v>561</v>
      </c>
      <c r="G9" s="8" t="s">
        <v>556</v>
      </c>
      <c r="H9" s="11">
        <v>4723.16</v>
      </c>
      <c r="I9" s="11">
        <v>0</v>
      </c>
      <c r="J9" s="12">
        <v>5550.46</v>
      </c>
    </row>
    <row r="10" spans="1:10" x14ac:dyDescent="0.25">
      <c r="A10" s="8" t="s">
        <v>6</v>
      </c>
      <c r="B10" s="8" t="s">
        <v>6</v>
      </c>
      <c r="C10" s="11">
        <v>0</v>
      </c>
      <c r="D10" s="11">
        <v>0</v>
      </c>
      <c r="E10" s="11">
        <v>0</v>
      </c>
      <c r="F10" s="8" t="s">
        <v>562</v>
      </c>
      <c r="G10" s="8" t="s">
        <v>556</v>
      </c>
      <c r="H10" s="11">
        <v>-471.57</v>
      </c>
      <c r="I10" s="11">
        <v>-88.2</v>
      </c>
      <c r="J10" s="12">
        <v>-340.48</v>
      </c>
    </row>
    <row r="11" spans="1:10" x14ac:dyDescent="0.25">
      <c r="A11" s="8" t="s">
        <v>563</v>
      </c>
      <c r="B11" s="8" t="s">
        <v>564</v>
      </c>
      <c r="C11" s="11">
        <v>0</v>
      </c>
      <c r="D11" s="11">
        <v>0.9</v>
      </c>
      <c r="E11" s="11">
        <v>0</v>
      </c>
      <c r="F11" s="8" t="s">
        <v>565</v>
      </c>
      <c r="G11" s="8" t="s">
        <v>556</v>
      </c>
      <c r="H11" s="11">
        <v>18057.16</v>
      </c>
      <c r="I11" s="11">
        <v>14.08</v>
      </c>
      <c r="J11" s="12">
        <v>16433.53</v>
      </c>
    </row>
    <row r="12" spans="1:10" x14ac:dyDescent="0.25">
      <c r="A12" s="8" t="s">
        <v>566</v>
      </c>
      <c r="B12" s="8" t="s">
        <v>564</v>
      </c>
      <c r="C12" s="11">
        <v>0.4</v>
      </c>
      <c r="D12" s="11">
        <v>1.44</v>
      </c>
      <c r="E12" s="11">
        <v>0.4</v>
      </c>
      <c r="F12" s="8" t="s">
        <v>567</v>
      </c>
      <c r="G12" s="8" t="s">
        <v>556</v>
      </c>
      <c r="H12" s="11">
        <v>5.8500000000000005</v>
      </c>
      <c r="I12" s="11">
        <v>1.75</v>
      </c>
      <c r="J12" s="12">
        <v>7.9300000000000006</v>
      </c>
    </row>
    <row r="13" spans="1:10" x14ac:dyDescent="0.25">
      <c r="A13" s="8" t="s">
        <v>568</v>
      </c>
      <c r="B13" s="8" t="s">
        <v>564</v>
      </c>
      <c r="C13" s="11">
        <v>0</v>
      </c>
      <c r="D13" s="11">
        <v>0</v>
      </c>
      <c r="E13" s="11">
        <v>2283.41</v>
      </c>
      <c r="F13" s="8" t="s">
        <v>569</v>
      </c>
      <c r="G13" s="8" t="s">
        <v>556</v>
      </c>
      <c r="H13" s="11">
        <v>4875.42</v>
      </c>
      <c r="I13" s="11">
        <v>0</v>
      </c>
      <c r="J13" s="12">
        <v>5198.04</v>
      </c>
    </row>
    <row r="14" spans="1:10" x14ac:dyDescent="0.25">
      <c r="A14" s="8" t="s">
        <v>570</v>
      </c>
      <c r="B14" s="8" t="s">
        <v>571</v>
      </c>
      <c r="C14" s="11">
        <v>-1.46</v>
      </c>
      <c r="D14" s="11">
        <v>0</v>
      </c>
      <c r="E14" s="11">
        <v>34.78</v>
      </c>
      <c r="F14" s="8" t="s">
        <v>572</v>
      </c>
      <c r="G14" s="8" t="s">
        <v>556</v>
      </c>
      <c r="H14" s="11">
        <v>0</v>
      </c>
      <c r="I14" s="11">
        <v>3.59</v>
      </c>
      <c r="J14" s="12">
        <v>0</v>
      </c>
    </row>
    <row r="15" spans="1:10" x14ac:dyDescent="0.25">
      <c r="A15" s="8" t="s">
        <v>573</v>
      </c>
      <c r="B15" s="8" t="s">
        <v>574</v>
      </c>
      <c r="C15" s="11">
        <v>9283.56</v>
      </c>
      <c r="D15" s="11">
        <v>0</v>
      </c>
      <c r="E15" s="11">
        <v>8600.17</v>
      </c>
      <c r="F15" s="8" t="s">
        <v>575</v>
      </c>
      <c r="G15" s="8" t="s">
        <v>556</v>
      </c>
      <c r="H15" s="11">
        <v>0</v>
      </c>
      <c r="I15" s="11">
        <v>0</v>
      </c>
      <c r="J15" s="12">
        <v>0</v>
      </c>
    </row>
    <row r="16" spans="1:10" x14ac:dyDescent="0.25">
      <c r="A16" s="8" t="s">
        <v>576</v>
      </c>
      <c r="B16" s="8" t="s">
        <v>577</v>
      </c>
      <c r="C16" s="11">
        <v>49731.74</v>
      </c>
      <c r="D16" s="11">
        <v>8401.2100000000009</v>
      </c>
      <c r="E16" s="11">
        <v>31100.350000000002</v>
      </c>
      <c r="F16" s="8" t="s">
        <v>578</v>
      </c>
      <c r="G16" s="8" t="s">
        <v>556</v>
      </c>
      <c r="H16" s="11">
        <v>13175.89</v>
      </c>
      <c r="I16" s="11">
        <v>8.74</v>
      </c>
      <c r="J16" s="12">
        <v>11227.550000000001</v>
      </c>
    </row>
    <row r="17" spans="1:10" x14ac:dyDescent="0.25">
      <c r="A17" s="8" t="s">
        <v>579</v>
      </c>
      <c r="B17" s="8" t="s">
        <v>580</v>
      </c>
      <c r="C17" s="11">
        <v>175598.17</v>
      </c>
      <c r="D17" s="11">
        <v>142948.46</v>
      </c>
      <c r="E17" s="11">
        <v>150311.95000000001</v>
      </c>
      <c r="F17" s="8" t="s">
        <v>6</v>
      </c>
      <c r="G17" s="8" t="s">
        <v>6</v>
      </c>
      <c r="H17" s="11">
        <v>0</v>
      </c>
      <c r="I17" s="11">
        <v>0</v>
      </c>
      <c r="J17" s="12">
        <v>0</v>
      </c>
    </row>
    <row r="18" spans="1:10" x14ac:dyDescent="0.25">
      <c r="A18" s="8" t="s">
        <v>581</v>
      </c>
      <c r="B18" s="8" t="s">
        <v>564</v>
      </c>
      <c r="C18" s="11">
        <v>0.70000000000000007</v>
      </c>
      <c r="D18" s="11">
        <v>0</v>
      </c>
      <c r="E18" s="11">
        <v>0</v>
      </c>
      <c r="F18" s="8" t="s">
        <v>582</v>
      </c>
      <c r="G18" s="8" t="s">
        <v>564</v>
      </c>
      <c r="H18" s="11">
        <v>50</v>
      </c>
      <c r="I18" s="11">
        <v>0</v>
      </c>
      <c r="J18" s="12">
        <v>50</v>
      </c>
    </row>
    <row r="19" spans="1:10" x14ac:dyDescent="0.25">
      <c r="A19" s="8" t="s">
        <v>583</v>
      </c>
      <c r="B19" s="8" t="s">
        <v>584</v>
      </c>
      <c r="C19" s="11">
        <v>79823</v>
      </c>
      <c r="D19" s="11">
        <v>28099.68</v>
      </c>
      <c r="E19" s="11">
        <v>72998.2</v>
      </c>
      <c r="F19" s="8" t="s">
        <v>585</v>
      </c>
      <c r="G19" s="8" t="s">
        <v>586</v>
      </c>
      <c r="H19" s="11">
        <v>16861.59</v>
      </c>
      <c r="I19" s="11">
        <v>0</v>
      </c>
      <c r="J19" s="12">
        <v>14961.74</v>
      </c>
    </row>
    <row r="20" spans="1:10" x14ac:dyDescent="0.25">
      <c r="A20" s="8" t="s">
        <v>587</v>
      </c>
      <c r="B20" s="8" t="s">
        <v>584</v>
      </c>
      <c r="C20" s="11">
        <v>-23.42</v>
      </c>
      <c r="D20" s="11">
        <v>29.63</v>
      </c>
      <c r="E20" s="11">
        <v>-23.41</v>
      </c>
      <c r="F20" s="8" t="s">
        <v>588</v>
      </c>
      <c r="G20" s="8" t="s">
        <v>586</v>
      </c>
      <c r="H20" s="11">
        <v>32086.84</v>
      </c>
      <c r="I20" s="11">
        <v>4503.68</v>
      </c>
      <c r="J20" s="12">
        <v>28373.420000000002</v>
      </c>
    </row>
    <row r="21" spans="1:10" x14ac:dyDescent="0.25">
      <c r="A21" s="8" t="s">
        <v>589</v>
      </c>
      <c r="B21" s="8" t="s">
        <v>564</v>
      </c>
      <c r="C21" s="11">
        <v>0</v>
      </c>
      <c r="D21" s="11">
        <v>0</v>
      </c>
      <c r="E21" s="11">
        <v>0</v>
      </c>
      <c r="F21" s="8" t="s">
        <v>590</v>
      </c>
      <c r="G21" s="8" t="s">
        <v>591</v>
      </c>
      <c r="H21" s="11">
        <v>13479.210000000001</v>
      </c>
      <c r="I21" s="11">
        <v>0</v>
      </c>
      <c r="J21" s="12">
        <v>12188.35</v>
      </c>
    </row>
    <row r="22" spans="1:10" x14ac:dyDescent="0.25">
      <c r="A22" s="8" t="s">
        <v>592</v>
      </c>
      <c r="B22" s="8" t="s">
        <v>564</v>
      </c>
      <c r="C22" s="11">
        <v>0</v>
      </c>
      <c r="D22" s="11">
        <v>310.23</v>
      </c>
      <c r="E22" s="11">
        <v>0</v>
      </c>
      <c r="F22" s="8" t="s">
        <v>593</v>
      </c>
      <c r="G22" s="8" t="s">
        <v>594</v>
      </c>
      <c r="H22" s="11">
        <v>240</v>
      </c>
      <c r="I22" s="11">
        <v>0</v>
      </c>
      <c r="J22" s="12">
        <v>257.03000000000003</v>
      </c>
    </row>
    <row r="23" spans="1:10" x14ac:dyDescent="0.25">
      <c r="A23" s="8" t="s">
        <v>595</v>
      </c>
      <c r="B23" s="8" t="s">
        <v>6</v>
      </c>
      <c r="C23" s="11">
        <v>0</v>
      </c>
      <c r="D23" s="11">
        <v>0</v>
      </c>
      <c r="E23" s="11">
        <v>0</v>
      </c>
      <c r="F23" s="8" t="s">
        <v>596</v>
      </c>
      <c r="G23" s="8" t="s">
        <v>594</v>
      </c>
      <c r="H23" s="11">
        <v>1861.66</v>
      </c>
      <c r="I23" s="11">
        <v>0</v>
      </c>
      <c r="J23" s="12">
        <v>1364.63</v>
      </c>
    </row>
    <row r="24" spans="1:10" x14ac:dyDescent="0.25">
      <c r="A24" s="5" t="s">
        <v>659</v>
      </c>
      <c r="B24" s="8"/>
      <c r="C24" s="11">
        <v>100687</v>
      </c>
      <c r="D24" s="11"/>
      <c r="E24" s="15">
        <v>101452.33</v>
      </c>
      <c r="F24" s="8"/>
      <c r="G24" s="8"/>
      <c r="H24" s="11">
        <v>0</v>
      </c>
      <c r="I24" s="11"/>
      <c r="J24" s="11">
        <v>0</v>
      </c>
    </row>
    <row r="25" spans="1:10" s="1" customFormat="1" ht="14.25" x14ac:dyDescent="0.2">
      <c r="A25" s="16" t="s">
        <v>314</v>
      </c>
      <c r="B25" s="6"/>
      <c r="C25" s="13">
        <f>SUM(C4:C24)</f>
        <v>415099.69</v>
      </c>
      <c r="D25" s="13"/>
      <c r="E25" s="13">
        <f>SUM(E4:E24)</f>
        <v>366758.18000000005</v>
      </c>
      <c r="F25" s="6"/>
      <c r="G25" s="6"/>
      <c r="H25" s="13">
        <f>H4+H11+H18+H19+H20+H21+H22+H23</f>
        <v>415099.69</v>
      </c>
      <c r="I25" s="13"/>
      <c r="J25" s="13">
        <f t="shared" ref="J25" si="0">J4+J11+J18+J19+J20+J21+J22+J23</f>
        <v>366758.18</v>
      </c>
    </row>
  </sheetData>
  <mergeCells count="1">
    <mergeCell ref="A1:E1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L24" sqref="L24"/>
    </sheetView>
  </sheetViews>
  <sheetFormatPr defaultRowHeight="15" x14ac:dyDescent="0.25"/>
  <cols>
    <col min="1" max="1" width="28.140625" bestFit="1" customWidth="1"/>
    <col min="2" max="2" width="7.140625" bestFit="1" customWidth="1"/>
    <col min="3" max="3" width="38" bestFit="1" customWidth="1"/>
    <col min="4" max="4" width="11.140625" style="19" bestFit="1" customWidth="1"/>
    <col min="5" max="5" width="8.42578125" style="19" bestFit="1" customWidth="1"/>
    <col min="6" max="7" width="9.5703125" style="19" bestFit="1" customWidth="1"/>
    <col min="8" max="8" width="14.42578125" style="19" customWidth="1"/>
    <col min="9" max="9" width="15.5703125" style="19" customWidth="1"/>
  </cols>
  <sheetData>
    <row r="1" spans="1:9" x14ac:dyDescent="0.25">
      <c r="A1" s="29" t="s">
        <v>532</v>
      </c>
      <c r="B1" s="29"/>
      <c r="C1" s="29"/>
      <c r="D1" s="29"/>
      <c r="E1" s="29"/>
      <c r="F1" s="29"/>
      <c r="G1" s="29"/>
      <c r="H1" s="29"/>
      <c r="I1" s="29"/>
    </row>
    <row r="2" spans="1:9" x14ac:dyDescent="0.25">
      <c r="A2" s="5"/>
      <c r="B2" s="5"/>
      <c r="C2" s="5"/>
      <c r="D2" s="17"/>
      <c r="E2" s="17"/>
      <c r="F2" s="17"/>
      <c r="G2" s="17"/>
      <c r="H2" s="17"/>
      <c r="I2" s="17" t="s">
        <v>661</v>
      </c>
    </row>
    <row r="3" spans="1:9" x14ac:dyDescent="0.25">
      <c r="A3" s="34" t="s">
        <v>530</v>
      </c>
      <c r="B3" s="34" t="s">
        <v>524</v>
      </c>
      <c r="C3" s="34" t="s">
        <v>531</v>
      </c>
      <c r="D3" s="32" t="s">
        <v>529</v>
      </c>
      <c r="E3" s="32"/>
      <c r="F3" s="32"/>
      <c r="G3" s="32"/>
      <c r="H3" s="33" t="s">
        <v>528</v>
      </c>
      <c r="I3" s="33"/>
    </row>
    <row r="4" spans="1:9" ht="30" customHeight="1" x14ac:dyDescent="0.25">
      <c r="A4" s="34"/>
      <c r="B4" s="34"/>
      <c r="C4" s="34"/>
      <c r="D4" s="32" t="s">
        <v>317</v>
      </c>
      <c r="E4" s="32"/>
      <c r="F4" s="32"/>
      <c r="G4" s="32" t="s">
        <v>318</v>
      </c>
      <c r="H4" s="33"/>
      <c r="I4" s="33"/>
    </row>
    <row r="5" spans="1:9" s="1" customFormat="1" ht="14.25" x14ac:dyDescent="0.2">
      <c r="A5" s="34"/>
      <c r="B5" s="34"/>
      <c r="C5" s="34"/>
      <c r="D5" s="18" t="s">
        <v>526</v>
      </c>
      <c r="E5" s="18" t="s">
        <v>527</v>
      </c>
      <c r="F5" s="18" t="s">
        <v>314</v>
      </c>
      <c r="G5" s="32"/>
      <c r="H5" s="18" t="s">
        <v>317</v>
      </c>
      <c r="I5" s="18" t="s">
        <v>318</v>
      </c>
    </row>
    <row r="6" spans="1:9" x14ac:dyDescent="0.25">
      <c r="A6" s="8" t="s">
        <v>477</v>
      </c>
      <c r="B6" s="8" t="s">
        <v>503</v>
      </c>
      <c r="C6" s="8" t="s">
        <v>504</v>
      </c>
      <c r="D6" s="17">
        <v>6215.71</v>
      </c>
      <c r="E6" s="17">
        <v>0</v>
      </c>
      <c r="F6" s="17">
        <v>6215.71</v>
      </c>
      <c r="G6" s="17">
        <v>5734.55</v>
      </c>
      <c r="H6" s="17">
        <v>0</v>
      </c>
      <c r="I6" s="17">
        <v>0</v>
      </c>
    </row>
    <row r="7" spans="1:9" x14ac:dyDescent="0.25">
      <c r="A7" s="8" t="s">
        <v>477</v>
      </c>
      <c r="B7" s="8" t="s">
        <v>505</v>
      </c>
      <c r="C7" s="8" t="s">
        <v>506</v>
      </c>
      <c r="D7" s="17">
        <v>937.73</v>
      </c>
      <c r="E7" s="17">
        <v>0</v>
      </c>
      <c r="F7" s="17">
        <v>937.73</v>
      </c>
      <c r="G7" s="17">
        <v>1033.76</v>
      </c>
      <c r="H7" s="17">
        <v>0</v>
      </c>
      <c r="I7" s="17">
        <v>0</v>
      </c>
    </row>
    <row r="8" spans="1:9" x14ac:dyDescent="0.25">
      <c r="A8" s="8" t="s">
        <v>477</v>
      </c>
      <c r="B8" s="8" t="s">
        <v>507</v>
      </c>
      <c r="C8" s="8" t="s">
        <v>508</v>
      </c>
      <c r="D8" s="17">
        <v>2818.37</v>
      </c>
      <c r="E8" s="17">
        <v>101.71000000000001</v>
      </c>
      <c r="F8" s="17">
        <v>2920.08</v>
      </c>
      <c r="G8" s="17">
        <v>4358.3900000000003</v>
      </c>
      <c r="H8" s="17">
        <v>0</v>
      </c>
      <c r="I8" s="17">
        <v>0</v>
      </c>
    </row>
    <row r="9" spans="1:9" x14ac:dyDescent="0.25">
      <c r="A9" s="8" t="s">
        <v>477</v>
      </c>
      <c r="B9" s="8" t="s">
        <v>509</v>
      </c>
      <c r="C9" s="8" t="s">
        <v>208</v>
      </c>
      <c r="D9" s="17">
        <v>1.32</v>
      </c>
      <c r="E9" s="17">
        <v>0</v>
      </c>
      <c r="F9" s="17">
        <v>1.32</v>
      </c>
      <c r="G9" s="17">
        <v>0</v>
      </c>
      <c r="H9" s="17">
        <v>0</v>
      </c>
      <c r="I9" s="17">
        <v>0</v>
      </c>
    </row>
    <row r="10" spans="1:9" x14ac:dyDescent="0.25">
      <c r="A10" s="8" t="s">
        <v>510</v>
      </c>
      <c r="B10" s="8" t="s">
        <v>503</v>
      </c>
      <c r="C10" s="8" t="s">
        <v>511</v>
      </c>
      <c r="D10" s="17">
        <v>1211.1500000000001</v>
      </c>
      <c r="E10" s="17">
        <v>4.88</v>
      </c>
      <c r="F10" s="17">
        <v>1216.03</v>
      </c>
      <c r="G10" s="17">
        <v>915.84</v>
      </c>
      <c r="H10" s="17">
        <v>0.11</v>
      </c>
      <c r="I10" s="17">
        <v>0</v>
      </c>
    </row>
    <row r="11" spans="1:9" x14ac:dyDescent="0.25">
      <c r="A11" s="8" t="s">
        <v>510</v>
      </c>
      <c r="B11" s="8" t="s">
        <v>505</v>
      </c>
      <c r="C11" s="8" t="s">
        <v>512</v>
      </c>
      <c r="D11" s="17">
        <v>908.41</v>
      </c>
      <c r="E11" s="17">
        <v>0</v>
      </c>
      <c r="F11" s="17">
        <v>908.41</v>
      </c>
      <c r="G11" s="17">
        <v>2149.38</v>
      </c>
      <c r="H11" s="17">
        <v>0</v>
      </c>
      <c r="I11" s="17">
        <v>0</v>
      </c>
    </row>
    <row r="12" spans="1:9" x14ac:dyDescent="0.25">
      <c r="A12" s="8" t="s">
        <v>510</v>
      </c>
      <c r="B12" s="8" t="s">
        <v>507</v>
      </c>
      <c r="C12" s="8" t="s">
        <v>208</v>
      </c>
      <c r="D12" s="17">
        <v>969.59</v>
      </c>
      <c r="E12" s="17">
        <v>521.24</v>
      </c>
      <c r="F12" s="17">
        <v>1490.83</v>
      </c>
      <c r="G12" s="17">
        <v>1045.1400000000001</v>
      </c>
      <c r="H12" s="17">
        <v>516.48</v>
      </c>
      <c r="I12" s="17">
        <v>612.30000000000007</v>
      </c>
    </row>
    <row r="13" spans="1:9" x14ac:dyDescent="0.25">
      <c r="A13" s="8" t="s">
        <v>513</v>
      </c>
      <c r="B13" s="8" t="s">
        <v>503</v>
      </c>
      <c r="C13" s="8" t="s">
        <v>514</v>
      </c>
      <c r="D13" s="17">
        <v>3631.62</v>
      </c>
      <c r="E13" s="17">
        <v>0</v>
      </c>
      <c r="F13" s="17">
        <v>3631.62</v>
      </c>
      <c r="G13" s="17">
        <v>3204.61</v>
      </c>
      <c r="H13" s="17">
        <v>0</v>
      </c>
      <c r="I13" s="17">
        <v>0</v>
      </c>
    </row>
    <row r="14" spans="1:9" x14ac:dyDescent="0.25">
      <c r="A14" s="8" t="s">
        <v>515</v>
      </c>
      <c r="B14" s="8" t="s">
        <v>503</v>
      </c>
      <c r="C14" s="8" t="s">
        <v>516</v>
      </c>
      <c r="D14" s="17">
        <v>1183.31</v>
      </c>
      <c r="E14" s="17">
        <v>0</v>
      </c>
      <c r="F14" s="17">
        <v>1183.31</v>
      </c>
      <c r="G14" s="17">
        <v>1133.82</v>
      </c>
      <c r="H14" s="17">
        <v>0</v>
      </c>
      <c r="I14" s="17">
        <v>0</v>
      </c>
    </row>
    <row r="15" spans="1:9" x14ac:dyDescent="0.25">
      <c r="A15" s="8" t="s">
        <v>515</v>
      </c>
      <c r="B15" s="8" t="s">
        <v>505</v>
      </c>
      <c r="C15" s="8" t="s">
        <v>517</v>
      </c>
      <c r="D15" s="17">
        <v>137.47</v>
      </c>
      <c r="E15" s="17">
        <v>0</v>
      </c>
      <c r="F15" s="17">
        <v>137.47</v>
      </c>
      <c r="G15" s="17">
        <v>240.71</v>
      </c>
      <c r="H15" s="17">
        <v>0</v>
      </c>
      <c r="I15" s="17">
        <v>0</v>
      </c>
    </row>
    <row r="16" spans="1:9" x14ac:dyDescent="0.25">
      <c r="A16" s="8" t="s">
        <v>515</v>
      </c>
      <c r="B16" s="8" t="s">
        <v>507</v>
      </c>
      <c r="C16" s="8" t="s">
        <v>518</v>
      </c>
      <c r="D16" s="17">
        <v>125.44</v>
      </c>
      <c r="E16" s="17">
        <v>0</v>
      </c>
      <c r="F16" s="17">
        <v>125.44</v>
      </c>
      <c r="G16" s="17">
        <v>80.989999999999995</v>
      </c>
      <c r="H16" s="17">
        <v>0</v>
      </c>
      <c r="I16" s="17">
        <v>0</v>
      </c>
    </row>
    <row r="17" spans="1:9" x14ac:dyDescent="0.25">
      <c r="A17" s="8" t="s">
        <v>515</v>
      </c>
      <c r="B17" s="8" t="s">
        <v>509</v>
      </c>
      <c r="C17" s="8" t="s">
        <v>208</v>
      </c>
      <c r="D17" s="17">
        <v>1677.58</v>
      </c>
      <c r="E17" s="17">
        <v>0</v>
      </c>
      <c r="F17" s="17">
        <v>1677.58</v>
      </c>
      <c r="G17" s="17">
        <v>1413.92</v>
      </c>
      <c r="H17" s="17">
        <v>7.0000000000000007E-2</v>
      </c>
      <c r="I17" s="17">
        <v>0.66</v>
      </c>
    </row>
    <row r="18" spans="1:9" x14ac:dyDescent="0.25">
      <c r="A18" s="8" t="s">
        <v>520</v>
      </c>
      <c r="B18" s="8" t="s">
        <v>519</v>
      </c>
      <c r="C18" s="8" t="s">
        <v>520</v>
      </c>
      <c r="D18" s="17">
        <v>622.95000000000005</v>
      </c>
      <c r="E18" s="17">
        <v>0</v>
      </c>
      <c r="F18" s="17">
        <v>622.95000000000005</v>
      </c>
      <c r="G18" s="17">
        <v>555.32000000000005</v>
      </c>
      <c r="H18" s="17">
        <v>0</v>
      </c>
      <c r="I18" s="17">
        <v>0</v>
      </c>
    </row>
    <row r="19" spans="1:9" x14ac:dyDescent="0.25">
      <c r="A19" s="8" t="s">
        <v>523</v>
      </c>
      <c r="B19" s="8" t="s">
        <v>521</v>
      </c>
      <c r="C19" s="8" t="s">
        <v>522</v>
      </c>
      <c r="D19" s="17">
        <v>54074.93</v>
      </c>
      <c r="E19" s="17">
        <v>1629.8700000000001</v>
      </c>
      <c r="F19" s="17">
        <v>55704.800000000003</v>
      </c>
      <c r="G19" s="17">
        <v>47450.43</v>
      </c>
      <c r="H19" s="17">
        <v>0</v>
      </c>
      <c r="I19" s="17">
        <v>0</v>
      </c>
    </row>
    <row r="20" spans="1:9" x14ac:dyDescent="0.25">
      <c r="C20" s="6" t="s">
        <v>314</v>
      </c>
      <c r="D20" s="18">
        <f>SUM(D6:D19)</f>
        <v>74515.58</v>
      </c>
      <c r="E20" s="18">
        <f t="shared" ref="E20:I20" si="0">SUM(E6:E19)</f>
        <v>2257.7000000000003</v>
      </c>
      <c r="F20" s="18">
        <f t="shared" si="0"/>
        <v>76773.279999999999</v>
      </c>
      <c r="G20" s="18">
        <f t="shared" si="0"/>
        <v>69316.86</v>
      </c>
      <c r="H20" s="18">
        <f t="shared" si="0"/>
        <v>516.66000000000008</v>
      </c>
      <c r="I20" s="18">
        <f t="shared" si="0"/>
        <v>612.96</v>
      </c>
    </row>
  </sheetData>
  <mergeCells count="8">
    <mergeCell ref="A1:I1"/>
    <mergeCell ref="D4:F4"/>
    <mergeCell ref="G4:G5"/>
    <mergeCell ref="D3:G3"/>
    <mergeCell ref="H3:I4"/>
    <mergeCell ref="A3:A5"/>
    <mergeCell ref="C3:C5"/>
    <mergeCell ref="B3:B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D8" sqref="D8"/>
    </sheetView>
  </sheetViews>
  <sheetFormatPr defaultRowHeight="15" x14ac:dyDescent="0.25"/>
  <cols>
    <col min="1" max="1" width="97.42578125" bestFit="1" customWidth="1"/>
    <col min="2" max="2" width="13.7109375" style="12" bestFit="1" customWidth="1"/>
    <col min="3" max="3" width="20" style="12" bestFit="1" customWidth="1"/>
    <col min="4" max="4" width="20.140625" style="12" bestFit="1" customWidth="1"/>
    <col min="5" max="7" width="13.7109375" style="12" bestFit="1" customWidth="1"/>
  </cols>
  <sheetData>
    <row r="1" spans="1:7" x14ac:dyDescent="0.25">
      <c r="A1" s="29" t="s">
        <v>545</v>
      </c>
      <c r="B1" s="29"/>
      <c r="C1" s="29"/>
      <c r="D1" s="29"/>
      <c r="E1" s="29"/>
      <c r="F1" s="29"/>
      <c r="G1" s="29"/>
    </row>
    <row r="2" spans="1:7" x14ac:dyDescent="0.25">
      <c r="A2" s="5"/>
      <c r="B2" s="11"/>
      <c r="C2" s="11"/>
      <c r="D2" s="11"/>
      <c r="E2" s="11"/>
      <c r="F2" s="11"/>
      <c r="G2" s="11" t="s">
        <v>660</v>
      </c>
    </row>
    <row r="3" spans="1:7" x14ac:dyDescent="0.25">
      <c r="A3" s="5"/>
      <c r="B3" s="35" t="s">
        <v>317</v>
      </c>
      <c r="C3" s="35"/>
      <c r="D3" s="35"/>
      <c r="E3" s="35" t="s">
        <v>318</v>
      </c>
      <c r="F3" s="35"/>
      <c r="G3" s="35"/>
    </row>
    <row r="4" spans="1:7" s="1" customFormat="1" ht="14.25" x14ac:dyDescent="0.2">
      <c r="A4" s="6" t="s">
        <v>525</v>
      </c>
      <c r="B4" s="13" t="s">
        <v>543</v>
      </c>
      <c r="C4" s="13" t="s">
        <v>544</v>
      </c>
      <c r="D4" s="13" t="s">
        <v>314</v>
      </c>
      <c r="E4" s="13" t="s">
        <v>543</v>
      </c>
      <c r="F4" s="13" t="s">
        <v>544</v>
      </c>
      <c r="G4" s="13" t="s">
        <v>314</v>
      </c>
    </row>
    <row r="5" spans="1:7" x14ac:dyDescent="0.25">
      <c r="A5" s="8" t="s">
        <v>533</v>
      </c>
      <c r="B5" s="26">
        <v>24692.99</v>
      </c>
      <c r="C5" s="11">
        <v>143821.1</v>
      </c>
      <c r="D5" s="11">
        <f>B5+C5</f>
        <v>168514.09</v>
      </c>
      <c r="E5" s="11">
        <v>22079.11</v>
      </c>
      <c r="F5" s="11">
        <v>131327.54</v>
      </c>
      <c r="G5" s="11">
        <v>153406.65</v>
      </c>
    </row>
    <row r="6" spans="1:7" x14ac:dyDescent="0.25">
      <c r="A6" s="8" t="s">
        <v>534</v>
      </c>
      <c r="B6" s="26">
        <v>69.44</v>
      </c>
      <c r="C6" s="11">
        <v>43848.18</v>
      </c>
      <c r="D6" s="11">
        <f t="shared" ref="D6:D7" si="0">B6+C6</f>
        <v>43917.62</v>
      </c>
      <c r="E6" s="11">
        <v>83.46</v>
      </c>
      <c r="F6" s="11">
        <v>17797.12</v>
      </c>
      <c r="G6" s="11">
        <v>17880.580000000002</v>
      </c>
    </row>
    <row r="7" spans="1:7" x14ac:dyDescent="0.25">
      <c r="A7" s="8" t="s">
        <v>535</v>
      </c>
      <c r="B7" s="26">
        <v>109616.67</v>
      </c>
      <c r="C7" s="11">
        <v>6874.86</v>
      </c>
      <c r="D7" s="11">
        <f t="shared" si="0"/>
        <v>116491.53</v>
      </c>
      <c r="E7" s="11">
        <v>94809.75</v>
      </c>
      <c r="F7" s="11">
        <v>21248.41</v>
      </c>
      <c r="G7" s="11">
        <v>116058.16</v>
      </c>
    </row>
    <row r="8" spans="1:7" s="1" customFormat="1" x14ac:dyDescent="0.25">
      <c r="A8" s="25" t="s">
        <v>314</v>
      </c>
      <c r="B8" s="27">
        <f>SUM(B5:B7)</f>
        <v>134379.1</v>
      </c>
      <c r="C8" s="13">
        <f t="shared" ref="C8:G8" si="1">SUM(C5:C7)</f>
        <v>194544.13999999998</v>
      </c>
      <c r="D8" s="13">
        <f t="shared" si="1"/>
        <v>328923.24</v>
      </c>
      <c r="E8" s="27">
        <f t="shared" si="1"/>
        <v>116972.32</v>
      </c>
      <c r="F8" s="13">
        <f t="shared" si="1"/>
        <v>170373.07</v>
      </c>
      <c r="G8" s="13">
        <f t="shared" si="1"/>
        <v>287345.39</v>
      </c>
    </row>
    <row r="9" spans="1:7" x14ac:dyDescent="0.25">
      <c r="A9" s="8" t="s">
        <v>151</v>
      </c>
      <c r="B9" s="11">
        <v>109291.97</v>
      </c>
      <c r="C9" s="11">
        <v>0</v>
      </c>
      <c r="D9" s="11">
        <f>B9+C9</f>
        <v>109291.97</v>
      </c>
      <c r="E9" s="11">
        <v>94294.02</v>
      </c>
      <c r="F9" s="11"/>
      <c r="G9" s="11">
        <v>94294.02</v>
      </c>
    </row>
    <row r="10" spans="1:7" x14ac:dyDescent="0.25">
      <c r="A10" s="8" t="s">
        <v>536</v>
      </c>
      <c r="B10" s="11">
        <v>324.7</v>
      </c>
      <c r="C10" s="11">
        <v>0</v>
      </c>
      <c r="D10" s="11">
        <f t="shared" ref="D10:D16" si="2">B10+C10</f>
        <v>324.7</v>
      </c>
      <c r="E10" s="11">
        <v>515.73</v>
      </c>
      <c r="F10" s="11"/>
      <c r="G10" s="11">
        <v>515.73</v>
      </c>
    </row>
    <row r="11" spans="1:7" x14ac:dyDescent="0.25">
      <c r="A11" s="8" t="s">
        <v>537</v>
      </c>
      <c r="B11" s="11"/>
      <c r="C11" s="11"/>
      <c r="D11" s="11">
        <f t="shared" si="2"/>
        <v>0</v>
      </c>
      <c r="E11" s="11"/>
      <c r="F11" s="11"/>
      <c r="G11" s="11"/>
    </row>
    <row r="12" spans="1:7" x14ac:dyDescent="0.25">
      <c r="A12" s="8" t="s">
        <v>538</v>
      </c>
      <c r="B12" s="11">
        <v>0</v>
      </c>
      <c r="C12" s="11">
        <v>2463.04</v>
      </c>
      <c r="D12" s="11">
        <f t="shared" si="2"/>
        <v>2463.04</v>
      </c>
      <c r="E12" s="11"/>
      <c r="F12" s="11">
        <v>6208.45</v>
      </c>
      <c r="G12" s="11">
        <v>6208.45</v>
      </c>
    </row>
    <row r="13" spans="1:7" x14ac:dyDescent="0.25">
      <c r="A13" s="8" t="s">
        <v>539</v>
      </c>
      <c r="B13" s="11">
        <v>0</v>
      </c>
      <c r="C13" s="11">
        <v>4291.75</v>
      </c>
      <c r="D13" s="11">
        <f t="shared" si="2"/>
        <v>4291.75</v>
      </c>
      <c r="E13" s="11"/>
      <c r="F13" s="11">
        <v>15005.86</v>
      </c>
      <c r="G13" s="11">
        <v>15005.86</v>
      </c>
    </row>
    <row r="14" spans="1:7" x14ac:dyDescent="0.25">
      <c r="A14" s="8" t="s">
        <v>540</v>
      </c>
      <c r="B14" s="11">
        <v>0</v>
      </c>
      <c r="C14" s="11">
        <v>105.99</v>
      </c>
      <c r="D14" s="11">
        <f t="shared" si="2"/>
        <v>105.99</v>
      </c>
      <c r="E14" s="11"/>
      <c r="F14" s="11">
        <v>34.1</v>
      </c>
      <c r="G14" s="11">
        <v>34.1</v>
      </c>
    </row>
    <row r="15" spans="1:7" x14ac:dyDescent="0.25">
      <c r="A15" s="8" t="s">
        <v>540</v>
      </c>
      <c r="B15" s="11"/>
      <c r="C15" s="11"/>
      <c r="D15" s="11">
        <f t="shared" si="2"/>
        <v>0</v>
      </c>
      <c r="E15" s="11"/>
      <c r="F15" s="11"/>
      <c r="G15" s="11"/>
    </row>
    <row r="16" spans="1:7" x14ac:dyDescent="0.25">
      <c r="A16" s="8" t="s">
        <v>541</v>
      </c>
      <c r="B16" s="11">
        <v>0</v>
      </c>
      <c r="C16" s="11">
        <v>14.09</v>
      </c>
      <c r="D16" s="11">
        <f t="shared" si="2"/>
        <v>14.09</v>
      </c>
      <c r="E16" s="11"/>
      <c r="F16" s="11"/>
      <c r="G16" s="11"/>
    </row>
    <row r="17" spans="1:7" x14ac:dyDescent="0.25">
      <c r="A17" s="8" t="s">
        <v>542</v>
      </c>
      <c r="B17" s="11"/>
      <c r="C17" s="11"/>
      <c r="D17" s="11"/>
      <c r="E17" s="11"/>
      <c r="F17" s="11"/>
      <c r="G17" s="11"/>
    </row>
  </sheetData>
  <mergeCells count="3">
    <mergeCell ref="B3:D3"/>
    <mergeCell ref="E3:G3"/>
    <mergeCell ref="A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>
      <selection activeCell="B4" sqref="B4"/>
    </sheetView>
  </sheetViews>
  <sheetFormatPr defaultColWidth="39.140625" defaultRowHeight="15" x14ac:dyDescent="0.25"/>
  <cols>
    <col min="1" max="1" width="67" bestFit="1" customWidth="1"/>
    <col min="2" max="3" width="10" bestFit="1" customWidth="1"/>
    <col min="4" max="4" width="74" bestFit="1" customWidth="1"/>
    <col min="5" max="6" width="10" bestFit="1" customWidth="1"/>
  </cols>
  <sheetData>
    <row r="1" spans="1:6" x14ac:dyDescent="0.25">
      <c r="A1" s="29" t="s">
        <v>597</v>
      </c>
      <c r="B1" s="29"/>
      <c r="C1" s="29"/>
      <c r="D1" s="29"/>
      <c r="E1" s="29"/>
      <c r="F1" s="29"/>
    </row>
    <row r="2" spans="1:6" x14ac:dyDescent="0.25">
      <c r="A2" s="5"/>
      <c r="B2" s="5"/>
      <c r="C2" s="5"/>
      <c r="D2" s="5"/>
      <c r="E2" s="5"/>
      <c r="F2" s="5" t="s">
        <v>279</v>
      </c>
    </row>
    <row r="3" spans="1:6" s="1" customFormat="1" ht="14.25" x14ac:dyDescent="0.2">
      <c r="A3" s="6" t="s">
        <v>465</v>
      </c>
      <c r="B3" s="6" t="s">
        <v>317</v>
      </c>
      <c r="C3" s="6" t="s">
        <v>318</v>
      </c>
      <c r="D3" s="6" t="s">
        <v>485</v>
      </c>
      <c r="E3" s="6" t="s">
        <v>317</v>
      </c>
      <c r="F3" s="6" t="s">
        <v>318</v>
      </c>
    </row>
    <row r="4" spans="1:6" x14ac:dyDescent="0.25">
      <c r="A4" s="8" t="s">
        <v>598</v>
      </c>
      <c r="B4" s="5">
        <v>169293.36000000002</v>
      </c>
      <c r="C4" s="5">
        <v>159350.30000000002</v>
      </c>
      <c r="D4" s="8" t="s">
        <v>599</v>
      </c>
      <c r="E4" s="5">
        <v>168514.09</v>
      </c>
      <c r="F4" s="5">
        <v>153406.64000000001</v>
      </c>
    </row>
    <row r="5" spans="1:6" x14ac:dyDescent="0.25">
      <c r="A5" s="8" t="s">
        <v>600</v>
      </c>
      <c r="B5" s="5">
        <v>111798.13</v>
      </c>
      <c r="C5" s="5">
        <v>106948.94</v>
      </c>
      <c r="D5" s="8" t="s">
        <v>601</v>
      </c>
      <c r="E5" s="5">
        <v>27883.81</v>
      </c>
      <c r="F5" s="5">
        <v>25178.670000000002</v>
      </c>
    </row>
    <row r="6" spans="1:6" x14ac:dyDescent="0.25">
      <c r="A6" s="8" t="s">
        <v>602</v>
      </c>
      <c r="B6" s="5">
        <v>23819.5</v>
      </c>
      <c r="C6" s="5">
        <v>19554</v>
      </c>
      <c r="D6" s="8" t="s">
        <v>603</v>
      </c>
      <c r="E6" s="5">
        <v>9410.51</v>
      </c>
      <c r="F6" s="5">
        <v>9633.66</v>
      </c>
    </row>
    <row r="7" spans="1:6" x14ac:dyDescent="0.25">
      <c r="A7" s="8" t="s">
        <v>604</v>
      </c>
      <c r="B7" s="5">
        <v>29.21</v>
      </c>
      <c r="C7" s="5">
        <v>267.3</v>
      </c>
      <c r="D7" s="8" t="s">
        <v>605</v>
      </c>
      <c r="E7" s="5">
        <v>76773.180000000008</v>
      </c>
      <c r="F7" s="5">
        <v>69311.759999999995</v>
      </c>
    </row>
    <row r="8" spans="1:6" x14ac:dyDescent="0.25">
      <c r="A8" s="8" t="s">
        <v>606</v>
      </c>
      <c r="B8" s="5">
        <v>23790.29</v>
      </c>
      <c r="C8" s="5">
        <v>19286.7</v>
      </c>
      <c r="D8" s="8" t="s">
        <v>607</v>
      </c>
      <c r="E8" s="5">
        <v>44788.14</v>
      </c>
      <c r="F8" s="5">
        <v>39977.65</v>
      </c>
    </row>
    <row r="9" spans="1:6" x14ac:dyDescent="0.25">
      <c r="A9" s="8" t="s">
        <v>608</v>
      </c>
      <c r="B9" s="5">
        <v>23742.04</v>
      </c>
      <c r="C9" s="5">
        <v>19668.150000000001</v>
      </c>
      <c r="D9" s="8" t="s">
        <v>609</v>
      </c>
      <c r="E9" s="5">
        <v>24347.19</v>
      </c>
      <c r="F9" s="5">
        <v>21821.21</v>
      </c>
    </row>
    <row r="10" spans="1:6" x14ac:dyDescent="0.25">
      <c r="A10" s="8" t="s">
        <v>6</v>
      </c>
      <c r="B10" s="5"/>
      <c r="C10" s="5"/>
      <c r="D10" s="8" t="s">
        <v>610</v>
      </c>
      <c r="E10" s="5">
        <v>16834.830000000002</v>
      </c>
      <c r="F10" s="5">
        <v>15804.17</v>
      </c>
    </row>
    <row r="11" spans="1:6" x14ac:dyDescent="0.25">
      <c r="A11" s="8" t="s">
        <v>6</v>
      </c>
      <c r="B11" s="5"/>
      <c r="C11" s="5"/>
      <c r="D11" s="8" t="s">
        <v>611</v>
      </c>
      <c r="E11" s="5">
        <v>3606.12</v>
      </c>
      <c r="F11" s="5">
        <v>2352.27</v>
      </c>
    </row>
    <row r="12" spans="1:6" x14ac:dyDescent="0.25">
      <c r="A12" s="8" t="s">
        <v>6</v>
      </c>
      <c r="B12" s="5"/>
      <c r="C12" s="5"/>
      <c r="D12" s="8" t="s">
        <v>612</v>
      </c>
      <c r="E12" s="5">
        <v>7814.56</v>
      </c>
      <c r="F12" s="5">
        <v>7776.08</v>
      </c>
    </row>
    <row r="13" spans="1:6" x14ac:dyDescent="0.25">
      <c r="A13" s="8" t="s">
        <v>6</v>
      </c>
      <c r="B13" s="5"/>
      <c r="C13" s="5"/>
      <c r="D13" s="8" t="s">
        <v>613</v>
      </c>
      <c r="E13" s="5">
        <v>1843.9</v>
      </c>
      <c r="F13" s="5">
        <v>1528.82</v>
      </c>
    </row>
    <row r="14" spans="1:6" x14ac:dyDescent="0.25">
      <c r="A14" s="8" t="s">
        <v>614</v>
      </c>
      <c r="B14" s="5">
        <v>9933.69</v>
      </c>
      <c r="C14" s="5">
        <v>13179.210000000001</v>
      </c>
      <c r="D14" s="8" t="s">
        <v>615</v>
      </c>
      <c r="E14" s="5">
        <v>0</v>
      </c>
      <c r="F14" s="5">
        <v>0</v>
      </c>
    </row>
    <row r="15" spans="1:6" x14ac:dyDescent="0.25">
      <c r="A15" s="8" t="s">
        <v>616</v>
      </c>
      <c r="B15" s="5">
        <v>0</v>
      </c>
      <c r="C15" s="5">
        <v>0</v>
      </c>
      <c r="D15" s="8" t="s">
        <v>617</v>
      </c>
      <c r="E15" s="5">
        <v>779.27</v>
      </c>
      <c r="F15" s="5">
        <v>5943.64</v>
      </c>
    </row>
    <row r="16" spans="1:6" x14ac:dyDescent="0.25">
      <c r="A16" s="8" t="s">
        <v>618</v>
      </c>
      <c r="B16" s="5">
        <v>0</v>
      </c>
      <c r="C16" s="5">
        <v>0</v>
      </c>
      <c r="D16" s="8" t="s">
        <v>619</v>
      </c>
      <c r="E16" s="5">
        <v>43917.61</v>
      </c>
      <c r="F16" s="5">
        <v>17880.580000000002</v>
      </c>
    </row>
    <row r="17" spans="1:6" x14ac:dyDescent="0.25">
      <c r="A17" s="8" t="s">
        <v>6</v>
      </c>
      <c r="B17" s="5"/>
      <c r="C17" s="5"/>
      <c r="D17" s="8" t="s">
        <v>601</v>
      </c>
      <c r="E17" s="5">
        <v>640.16</v>
      </c>
      <c r="F17" s="5">
        <v>590.39</v>
      </c>
    </row>
    <row r="18" spans="1:6" x14ac:dyDescent="0.25">
      <c r="A18" s="8" t="s">
        <v>6</v>
      </c>
      <c r="B18" s="5"/>
      <c r="C18" s="5"/>
      <c r="D18" s="8" t="s">
        <v>620</v>
      </c>
      <c r="E18" s="5">
        <v>864.69</v>
      </c>
      <c r="F18" s="5">
        <v>1207.6400000000001</v>
      </c>
    </row>
    <row r="19" spans="1:6" x14ac:dyDescent="0.25">
      <c r="A19" s="8" t="s">
        <v>6</v>
      </c>
      <c r="B19" s="5"/>
      <c r="C19" s="5"/>
      <c r="D19" s="8" t="s">
        <v>621</v>
      </c>
      <c r="E19" s="5">
        <v>9115.89</v>
      </c>
      <c r="F19" s="5">
        <v>2726.11</v>
      </c>
    </row>
    <row r="20" spans="1:6" x14ac:dyDescent="0.25">
      <c r="A20" s="8" t="s">
        <v>6</v>
      </c>
      <c r="B20" s="5"/>
      <c r="C20" s="5"/>
      <c r="D20" s="8" t="s">
        <v>622</v>
      </c>
      <c r="E20" s="5">
        <v>33296.870000000003</v>
      </c>
      <c r="F20" s="5">
        <v>13356.44</v>
      </c>
    </row>
    <row r="21" spans="1:6" x14ac:dyDescent="0.25">
      <c r="A21" s="8" t="s">
        <v>623</v>
      </c>
      <c r="B21" s="5">
        <v>35.97</v>
      </c>
      <c r="C21" s="5">
        <v>628.83000000000004</v>
      </c>
      <c r="D21" s="8" t="s">
        <v>624</v>
      </c>
      <c r="E21" s="5">
        <v>6860.78</v>
      </c>
      <c r="F21" s="5">
        <v>21248.41</v>
      </c>
    </row>
    <row r="22" spans="1:6" x14ac:dyDescent="0.25">
      <c r="A22" s="8" t="s">
        <v>625</v>
      </c>
      <c r="B22" s="5">
        <v>0</v>
      </c>
      <c r="C22" s="5">
        <v>0</v>
      </c>
      <c r="D22" s="8" t="s">
        <v>625</v>
      </c>
      <c r="E22" s="5">
        <v>0</v>
      </c>
      <c r="F22" s="5">
        <v>0</v>
      </c>
    </row>
    <row r="23" spans="1:6" x14ac:dyDescent="0.25">
      <c r="A23" s="8" t="s">
        <v>626</v>
      </c>
      <c r="B23" s="5">
        <v>0</v>
      </c>
      <c r="C23" s="5">
        <v>0</v>
      </c>
      <c r="D23" s="8" t="s">
        <v>626</v>
      </c>
      <c r="E23" s="5">
        <v>2463.04</v>
      </c>
      <c r="F23" s="5">
        <v>6208.45</v>
      </c>
    </row>
    <row r="24" spans="1:6" x14ac:dyDescent="0.25">
      <c r="A24" s="8" t="s">
        <v>627</v>
      </c>
      <c r="B24" s="5">
        <v>0</v>
      </c>
      <c r="C24" s="5">
        <v>590.27</v>
      </c>
      <c r="D24" s="8" t="s">
        <v>627</v>
      </c>
      <c r="E24" s="5">
        <v>4291.75</v>
      </c>
      <c r="F24" s="5">
        <v>15005.86</v>
      </c>
    </row>
    <row r="25" spans="1:6" x14ac:dyDescent="0.25">
      <c r="A25" s="8" t="s">
        <v>628</v>
      </c>
      <c r="B25" s="5">
        <v>35.97</v>
      </c>
      <c r="C25" s="5">
        <v>38.56</v>
      </c>
      <c r="D25" s="8" t="s">
        <v>629</v>
      </c>
      <c r="E25" s="5">
        <v>105.99000000000001</v>
      </c>
      <c r="F25" s="5">
        <v>34.1</v>
      </c>
    </row>
    <row r="26" spans="1:6" x14ac:dyDescent="0.25">
      <c r="A26" s="8" t="s">
        <v>630</v>
      </c>
      <c r="B26" s="5">
        <v>150574.05000000002</v>
      </c>
      <c r="C26" s="5">
        <v>126883.61</v>
      </c>
      <c r="D26" s="8" t="s">
        <v>631</v>
      </c>
      <c r="E26" s="5">
        <v>109616.67</v>
      </c>
      <c r="F26" s="5">
        <v>94809.75</v>
      </c>
    </row>
    <row r="27" spans="1:6" x14ac:dyDescent="0.25">
      <c r="A27" s="8" t="s">
        <v>632</v>
      </c>
      <c r="B27" s="5">
        <v>148625.71</v>
      </c>
      <c r="C27" s="5">
        <v>124382.63</v>
      </c>
      <c r="D27" s="8" t="s">
        <v>633</v>
      </c>
      <c r="E27" s="5">
        <v>109291.97</v>
      </c>
      <c r="F27" s="5">
        <v>94294.02</v>
      </c>
    </row>
    <row r="28" spans="1:6" x14ac:dyDescent="0.25">
      <c r="A28" s="8" t="s">
        <v>634</v>
      </c>
      <c r="B28" s="5">
        <v>1948.3400000000001</v>
      </c>
      <c r="C28" s="5">
        <v>2500.98</v>
      </c>
      <c r="D28" s="8" t="s">
        <v>635</v>
      </c>
      <c r="E28" s="5">
        <v>324.7</v>
      </c>
      <c r="F28" s="5">
        <v>515.73</v>
      </c>
    </row>
    <row r="29" spans="1:6" x14ac:dyDescent="0.25">
      <c r="A29" s="8" t="s">
        <v>636</v>
      </c>
      <c r="B29" s="5">
        <v>0.13</v>
      </c>
      <c r="C29" s="5">
        <v>0</v>
      </c>
      <c r="D29" s="8" t="s">
        <v>636</v>
      </c>
      <c r="E29" s="5">
        <v>14.09</v>
      </c>
      <c r="F29" s="5">
        <v>0</v>
      </c>
    </row>
    <row r="30" spans="1:6" x14ac:dyDescent="0.25">
      <c r="A30" s="8" t="s">
        <v>637</v>
      </c>
      <c r="B30" s="5">
        <v>319903.38</v>
      </c>
      <c r="C30" s="5">
        <v>286862.75</v>
      </c>
      <c r="D30" s="8" t="s">
        <v>638</v>
      </c>
      <c r="E30" s="5">
        <v>328923.24</v>
      </c>
      <c r="F30" s="5">
        <v>287345.39</v>
      </c>
    </row>
    <row r="31" spans="1:6" x14ac:dyDescent="0.25">
      <c r="A31" s="8" t="s">
        <v>639</v>
      </c>
      <c r="B31" s="5">
        <v>9019.86</v>
      </c>
      <c r="C31" s="5">
        <v>482.64</v>
      </c>
      <c r="D31" s="8" t="s">
        <v>640</v>
      </c>
      <c r="E31" s="5">
        <v>0</v>
      </c>
      <c r="F31" s="5">
        <v>0</v>
      </c>
    </row>
    <row r="32" spans="1:6" x14ac:dyDescent="0.25">
      <c r="A32" s="8" t="s">
        <v>641</v>
      </c>
      <c r="B32" s="5">
        <v>0</v>
      </c>
      <c r="C32" s="5">
        <v>0.05</v>
      </c>
      <c r="D32" s="8" t="s">
        <v>642</v>
      </c>
      <c r="E32" s="5">
        <v>0.70000000000000007</v>
      </c>
      <c r="F32" s="5">
        <v>0</v>
      </c>
    </row>
    <row r="33" spans="1:6" x14ac:dyDescent="0.25">
      <c r="A33" s="8" t="s">
        <v>643</v>
      </c>
      <c r="B33" s="5">
        <v>3468.2200000000003</v>
      </c>
      <c r="C33" s="5">
        <v>3281.33</v>
      </c>
      <c r="D33" s="8" t="s">
        <v>643</v>
      </c>
      <c r="E33" s="5">
        <v>1568.3700000000001</v>
      </c>
      <c r="F33" s="5">
        <v>1231.78</v>
      </c>
    </row>
    <row r="34" spans="1:6" x14ac:dyDescent="0.25">
      <c r="A34" s="8" t="s">
        <v>644</v>
      </c>
      <c r="B34" s="5">
        <v>2368.7800000000002</v>
      </c>
      <c r="C34" s="5">
        <v>1396.84</v>
      </c>
      <c r="D34" s="8" t="s">
        <v>644</v>
      </c>
      <c r="E34" s="5">
        <v>1761.3</v>
      </c>
      <c r="F34" s="5">
        <v>1594.95</v>
      </c>
    </row>
    <row r="35" spans="1:6" x14ac:dyDescent="0.25">
      <c r="A35" s="8" t="s">
        <v>645</v>
      </c>
      <c r="B35" s="5">
        <v>74218.13</v>
      </c>
      <c r="C35" s="5">
        <v>82241.39</v>
      </c>
      <c r="D35" s="8" t="s">
        <v>645</v>
      </c>
      <c r="E35" s="5">
        <v>70504.710000000006</v>
      </c>
      <c r="F35" s="5">
        <v>81291.930000000008</v>
      </c>
    </row>
    <row r="36" spans="1:6" x14ac:dyDescent="0.25">
      <c r="A36" s="8" t="s">
        <v>646</v>
      </c>
      <c r="B36" s="5">
        <v>0.02</v>
      </c>
      <c r="C36" s="5">
        <v>0.01</v>
      </c>
      <c r="D36" s="8" t="s">
        <v>646</v>
      </c>
      <c r="E36" s="5">
        <v>0</v>
      </c>
      <c r="F36" s="5">
        <v>0</v>
      </c>
    </row>
    <row r="37" spans="1:6" x14ac:dyDescent="0.25">
      <c r="A37" s="8" t="s">
        <v>647</v>
      </c>
      <c r="B37" s="5">
        <v>9721.2100000000009</v>
      </c>
      <c r="C37" s="5">
        <v>10119.880000000001</v>
      </c>
      <c r="D37" s="8" t="s">
        <v>647</v>
      </c>
      <c r="E37" s="5">
        <v>6940.77</v>
      </c>
      <c r="F37" s="5">
        <v>12001.22</v>
      </c>
    </row>
    <row r="38" spans="1:6" x14ac:dyDescent="0.25">
      <c r="A38" s="8" t="s">
        <v>648</v>
      </c>
      <c r="B38" s="5">
        <v>79.53</v>
      </c>
      <c r="C38" s="5">
        <v>428.67</v>
      </c>
      <c r="D38" s="8" t="s">
        <v>648</v>
      </c>
      <c r="E38" s="5">
        <v>96.55</v>
      </c>
      <c r="F38" s="5">
        <v>894.7</v>
      </c>
    </row>
    <row r="39" spans="1:6" x14ac:dyDescent="0.25">
      <c r="A39" s="8" t="s">
        <v>649</v>
      </c>
      <c r="B39" s="5">
        <v>89855.88</v>
      </c>
      <c r="C39" s="5">
        <v>97468.13</v>
      </c>
      <c r="D39" s="8" t="s">
        <v>650</v>
      </c>
      <c r="E39" s="5">
        <v>80871.7</v>
      </c>
      <c r="F39" s="5">
        <v>97014.58</v>
      </c>
    </row>
    <row r="40" spans="1:6" x14ac:dyDescent="0.25">
      <c r="A40" s="8" t="s">
        <v>651</v>
      </c>
      <c r="B40" s="5">
        <v>0</v>
      </c>
      <c r="C40" s="5">
        <v>0</v>
      </c>
      <c r="D40" s="8" t="s">
        <v>652</v>
      </c>
      <c r="E40" s="5">
        <v>8984.18</v>
      </c>
      <c r="F40" s="5">
        <v>453.56</v>
      </c>
    </row>
    <row r="41" spans="1:6" x14ac:dyDescent="0.25">
      <c r="A41" s="8" t="s">
        <v>653</v>
      </c>
      <c r="B41" s="5">
        <v>34.78</v>
      </c>
      <c r="C41" s="5">
        <v>63.82</v>
      </c>
      <c r="D41" s="8" t="s">
        <v>654</v>
      </c>
      <c r="E41" s="5">
        <v>-1.46</v>
      </c>
      <c r="F41" s="5">
        <v>34.78</v>
      </c>
    </row>
    <row r="42" spans="1:6" x14ac:dyDescent="0.25">
      <c r="A42" s="8" t="s">
        <v>655</v>
      </c>
      <c r="B42" s="5">
        <v>0</v>
      </c>
      <c r="C42" s="5">
        <v>0</v>
      </c>
      <c r="D42" s="8" t="s">
        <v>656</v>
      </c>
      <c r="E42" s="5">
        <v>36.25</v>
      </c>
      <c r="F42" s="5">
        <v>29.04</v>
      </c>
    </row>
    <row r="43" spans="1:6" x14ac:dyDescent="0.25">
      <c r="A43" s="8" t="s">
        <v>657</v>
      </c>
      <c r="B43" s="5">
        <v>49977.11</v>
      </c>
      <c r="C43" s="5">
        <v>32556.5</v>
      </c>
      <c r="D43" s="8" t="s">
        <v>658</v>
      </c>
      <c r="E43" s="5">
        <v>0</v>
      </c>
      <c r="F43" s="5">
        <v>0</v>
      </c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topLeftCell="A77" workbookViewId="0">
      <selection activeCell="I92" sqref="I92"/>
    </sheetView>
  </sheetViews>
  <sheetFormatPr defaultRowHeight="15" x14ac:dyDescent="0.25"/>
  <cols>
    <col min="1" max="1" width="6.7109375" bestFit="1" customWidth="1"/>
    <col min="2" max="2" width="27.5703125" bestFit="1" customWidth="1"/>
    <col min="3" max="3" width="13.7109375" bestFit="1" customWidth="1"/>
    <col min="4" max="4" width="28" bestFit="1" customWidth="1"/>
    <col min="5" max="5" width="6" bestFit="1" customWidth="1"/>
    <col min="6" max="6" width="67.85546875" bestFit="1" customWidth="1"/>
    <col min="7" max="7" width="6" bestFit="1" customWidth="1"/>
    <col min="8" max="8" width="24.5703125" customWidth="1"/>
    <col min="9" max="9" width="6.42578125" bestFit="1" customWidth="1"/>
    <col min="10" max="10" width="18.140625" bestFit="1" customWidth="1"/>
    <col min="11" max="11" width="9.5703125" style="19" bestFit="1" customWidth="1"/>
    <col min="12" max="12" width="10.7109375" style="19" bestFit="1" customWidth="1"/>
  </cols>
  <sheetData>
    <row r="1" spans="1:12" x14ac:dyDescent="0.25">
      <c r="A1" s="29" t="s">
        <v>278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17"/>
      <c r="L2" s="17" t="s">
        <v>279</v>
      </c>
    </row>
    <row r="3" spans="1:12" s="1" customFormat="1" ht="14.25" x14ac:dyDescent="0.2">
      <c r="A3" s="6" t="s">
        <v>280</v>
      </c>
      <c r="B3" s="6" t="s">
        <v>281</v>
      </c>
      <c r="C3" s="6" t="s">
        <v>284</v>
      </c>
      <c r="D3" s="6" t="s">
        <v>285</v>
      </c>
      <c r="E3" s="6" t="s">
        <v>286</v>
      </c>
      <c r="F3" s="6" t="s">
        <v>287</v>
      </c>
      <c r="G3" s="6" t="s">
        <v>288</v>
      </c>
      <c r="H3" s="6" t="s">
        <v>290</v>
      </c>
      <c r="I3" s="6" t="s">
        <v>289</v>
      </c>
      <c r="J3" s="6" t="s">
        <v>291</v>
      </c>
      <c r="K3" s="18" t="s">
        <v>1</v>
      </c>
      <c r="L3" s="18" t="s">
        <v>2</v>
      </c>
    </row>
    <row r="4" spans="1:12" x14ac:dyDescent="0.25">
      <c r="A4" s="8" t="s">
        <v>3</v>
      </c>
      <c r="B4" s="8" t="s">
        <v>4</v>
      </c>
      <c r="C4" s="8" t="s">
        <v>5</v>
      </c>
      <c r="D4" s="8" t="s">
        <v>165</v>
      </c>
      <c r="E4" s="8" t="s">
        <v>7</v>
      </c>
      <c r="F4" s="8" t="s">
        <v>8</v>
      </c>
      <c r="G4" s="8" t="s">
        <v>6</v>
      </c>
      <c r="H4" s="8"/>
      <c r="I4" s="8" t="s">
        <v>6</v>
      </c>
      <c r="J4" s="8"/>
      <c r="K4" s="17">
        <v>39295.040000000001</v>
      </c>
      <c r="L4" s="17">
        <v>36248.410000000003</v>
      </c>
    </row>
    <row r="5" spans="1:12" x14ac:dyDescent="0.25">
      <c r="A5" s="8" t="s">
        <v>3</v>
      </c>
      <c r="B5" s="8" t="s">
        <v>4</v>
      </c>
      <c r="C5" s="8" t="s">
        <v>5</v>
      </c>
      <c r="D5" s="8" t="s">
        <v>165</v>
      </c>
      <c r="E5" s="8" t="s">
        <v>9</v>
      </c>
      <c r="F5" s="8" t="s">
        <v>10</v>
      </c>
      <c r="G5" s="8" t="s">
        <v>6</v>
      </c>
      <c r="H5" s="8"/>
      <c r="I5" s="8" t="s">
        <v>6</v>
      </c>
      <c r="J5" s="8"/>
      <c r="K5" s="17">
        <v>810.98</v>
      </c>
      <c r="L5" s="17">
        <v>721.53</v>
      </c>
    </row>
    <row r="6" spans="1:12" x14ac:dyDescent="0.25">
      <c r="A6" s="8" t="s">
        <v>3</v>
      </c>
      <c r="B6" s="8" t="s">
        <v>4</v>
      </c>
      <c r="C6" s="8" t="s">
        <v>5</v>
      </c>
      <c r="D6" s="8" t="s">
        <v>165</v>
      </c>
      <c r="E6" s="8" t="s">
        <v>11</v>
      </c>
      <c r="F6" s="8" t="s">
        <v>12</v>
      </c>
      <c r="G6" s="8" t="s">
        <v>6</v>
      </c>
      <c r="H6" s="8"/>
      <c r="I6" s="8" t="s">
        <v>6</v>
      </c>
      <c r="J6" s="8"/>
      <c r="K6" s="17">
        <v>0.35000000000000003</v>
      </c>
      <c r="L6" s="17">
        <v>0.27</v>
      </c>
    </row>
    <row r="7" spans="1:12" x14ac:dyDescent="0.25">
      <c r="A7" s="8" t="s">
        <v>3</v>
      </c>
      <c r="B7" s="8" t="s">
        <v>4</v>
      </c>
      <c r="C7" s="8" t="s">
        <v>5</v>
      </c>
      <c r="D7" s="8" t="s">
        <v>165</v>
      </c>
      <c r="E7" s="8" t="s">
        <v>13</v>
      </c>
      <c r="F7" s="8" t="s">
        <v>14</v>
      </c>
      <c r="G7" s="8" t="s">
        <v>6</v>
      </c>
      <c r="H7" s="8"/>
      <c r="I7" s="8" t="s">
        <v>6</v>
      </c>
      <c r="J7" s="8"/>
      <c r="K7" s="17">
        <v>14295.56</v>
      </c>
      <c r="L7" s="17">
        <v>14228.18</v>
      </c>
    </row>
    <row r="8" spans="1:12" x14ac:dyDescent="0.25">
      <c r="A8" s="8" t="s">
        <v>3</v>
      </c>
      <c r="B8" s="8" t="s">
        <v>4</v>
      </c>
      <c r="C8" s="8" t="s">
        <v>5</v>
      </c>
      <c r="D8" s="8" t="s">
        <v>165</v>
      </c>
      <c r="E8" s="8" t="s">
        <v>15</v>
      </c>
      <c r="F8" s="8" t="s">
        <v>16</v>
      </c>
      <c r="G8" s="8" t="s">
        <v>6</v>
      </c>
      <c r="H8" s="8"/>
      <c r="I8" s="8" t="s">
        <v>6</v>
      </c>
      <c r="J8" s="8"/>
      <c r="K8" s="17">
        <v>1.74</v>
      </c>
      <c r="L8" s="17">
        <v>0.03</v>
      </c>
    </row>
    <row r="9" spans="1:12" x14ac:dyDescent="0.25">
      <c r="A9" s="8" t="s">
        <v>3</v>
      </c>
      <c r="B9" s="8" t="s">
        <v>4</v>
      </c>
      <c r="C9" s="8" t="s">
        <v>5</v>
      </c>
      <c r="D9" s="8" t="s">
        <v>165</v>
      </c>
      <c r="E9" s="8" t="s">
        <v>17</v>
      </c>
      <c r="F9" s="8" t="s">
        <v>18</v>
      </c>
      <c r="G9" s="8" t="s">
        <v>6</v>
      </c>
      <c r="H9" s="8"/>
      <c r="I9" s="8" t="s">
        <v>6</v>
      </c>
      <c r="J9" s="8"/>
      <c r="K9" s="17">
        <v>20298.89</v>
      </c>
      <c r="L9" s="17">
        <v>18470.45</v>
      </c>
    </row>
    <row r="10" spans="1:12" x14ac:dyDescent="0.25">
      <c r="A10" s="8" t="s">
        <v>3</v>
      </c>
      <c r="B10" s="8" t="s">
        <v>4</v>
      </c>
      <c r="C10" s="8" t="s">
        <v>5</v>
      </c>
      <c r="D10" s="8" t="s">
        <v>165</v>
      </c>
      <c r="E10" s="8" t="s">
        <v>19</v>
      </c>
      <c r="F10" s="8" t="s">
        <v>20</v>
      </c>
      <c r="G10" s="8" t="s">
        <v>6</v>
      </c>
      <c r="H10" s="8"/>
      <c r="I10" s="8" t="s">
        <v>6</v>
      </c>
      <c r="J10" s="8"/>
      <c r="K10" s="17">
        <v>29989.55</v>
      </c>
      <c r="L10" s="17">
        <v>29604.21</v>
      </c>
    </row>
    <row r="11" spans="1:12" x14ac:dyDescent="0.25">
      <c r="A11" s="8" t="s">
        <v>3</v>
      </c>
      <c r="B11" s="8" t="s">
        <v>4</v>
      </c>
      <c r="C11" s="8" t="s">
        <v>5</v>
      </c>
      <c r="D11" s="8" t="s">
        <v>165</v>
      </c>
      <c r="E11" s="8" t="s">
        <v>21</v>
      </c>
      <c r="F11" s="8" t="s">
        <v>22</v>
      </c>
      <c r="G11" s="8" t="s">
        <v>6</v>
      </c>
      <c r="H11" s="8"/>
      <c r="I11" s="8" t="s">
        <v>6</v>
      </c>
      <c r="J11" s="8"/>
      <c r="K11" s="17">
        <v>7094.82</v>
      </c>
      <c r="L11" s="17">
        <v>6736.91</v>
      </c>
    </row>
    <row r="12" spans="1:12" x14ac:dyDescent="0.25">
      <c r="A12" s="8" t="s">
        <v>3</v>
      </c>
      <c r="B12" s="8" t="s">
        <v>4</v>
      </c>
      <c r="C12" s="8" t="s">
        <v>5</v>
      </c>
      <c r="D12" s="8" t="s">
        <v>165</v>
      </c>
      <c r="E12" s="8" t="s">
        <v>23</v>
      </c>
      <c r="F12" s="8" t="s">
        <v>24</v>
      </c>
      <c r="G12" s="8" t="s">
        <v>6</v>
      </c>
      <c r="H12" s="8"/>
      <c r="I12" s="8" t="s">
        <v>6</v>
      </c>
      <c r="J12" s="8"/>
      <c r="K12" s="17">
        <v>-7.67</v>
      </c>
      <c r="L12" s="17">
        <v>27.18</v>
      </c>
    </row>
    <row r="13" spans="1:12" x14ac:dyDescent="0.25">
      <c r="A13" s="8" t="s">
        <v>3</v>
      </c>
      <c r="B13" s="8" t="s">
        <v>4</v>
      </c>
      <c r="C13" s="8" t="s">
        <v>5</v>
      </c>
      <c r="D13" s="8" t="s">
        <v>165</v>
      </c>
      <c r="E13" s="8" t="s">
        <v>25</v>
      </c>
      <c r="F13" s="8" t="s">
        <v>26</v>
      </c>
      <c r="G13" s="8" t="s">
        <v>6</v>
      </c>
      <c r="H13" s="8"/>
      <c r="I13" s="8" t="s">
        <v>6</v>
      </c>
      <c r="J13" s="8"/>
      <c r="K13" s="17">
        <v>17.11</v>
      </c>
      <c r="L13" s="17">
        <v>886.41</v>
      </c>
    </row>
    <row r="14" spans="1:12" x14ac:dyDescent="0.25">
      <c r="A14" s="8" t="s">
        <v>3</v>
      </c>
      <c r="B14" s="8" t="s">
        <v>4</v>
      </c>
      <c r="C14" s="8" t="s">
        <v>5</v>
      </c>
      <c r="D14" s="8" t="s">
        <v>165</v>
      </c>
      <c r="E14" s="8" t="s">
        <v>27</v>
      </c>
      <c r="F14" s="8" t="s">
        <v>28</v>
      </c>
      <c r="G14" s="8" t="s">
        <v>6</v>
      </c>
      <c r="H14" s="8"/>
      <c r="I14" s="8" t="s">
        <v>6</v>
      </c>
      <c r="J14" s="8"/>
      <c r="K14" s="17">
        <v>1.76</v>
      </c>
      <c r="L14" s="17">
        <v>25.35</v>
      </c>
    </row>
    <row r="15" spans="1:12" x14ac:dyDescent="0.25">
      <c r="A15" s="8" t="s">
        <v>3</v>
      </c>
      <c r="B15" s="8" t="s">
        <v>4</v>
      </c>
      <c r="C15" s="8" t="s">
        <v>29</v>
      </c>
      <c r="D15" s="8" t="s">
        <v>166</v>
      </c>
      <c r="E15" s="8" t="s">
        <v>30</v>
      </c>
      <c r="F15" s="8" t="s">
        <v>31</v>
      </c>
      <c r="G15" s="8" t="s">
        <v>6</v>
      </c>
      <c r="H15" s="8"/>
      <c r="I15" s="8" t="s">
        <v>6</v>
      </c>
      <c r="J15" s="8"/>
      <c r="K15" s="17">
        <v>7205.39</v>
      </c>
      <c r="L15" s="17">
        <v>5640.43</v>
      </c>
    </row>
    <row r="16" spans="1:12" x14ac:dyDescent="0.25">
      <c r="A16" s="8" t="s">
        <v>3</v>
      </c>
      <c r="B16" s="8" t="s">
        <v>4</v>
      </c>
      <c r="C16" s="8" t="s">
        <v>29</v>
      </c>
      <c r="D16" s="8" t="s">
        <v>166</v>
      </c>
      <c r="E16" s="8" t="s">
        <v>32</v>
      </c>
      <c r="F16" s="8" t="s">
        <v>33</v>
      </c>
      <c r="G16" s="8" t="s">
        <v>6</v>
      </c>
      <c r="H16" s="8"/>
      <c r="I16" s="8" t="s">
        <v>6</v>
      </c>
      <c r="J16" s="8"/>
      <c r="K16" s="17">
        <v>7126.34</v>
      </c>
      <c r="L16" s="17">
        <v>6399.38</v>
      </c>
    </row>
    <row r="17" spans="1:12" x14ac:dyDescent="0.25">
      <c r="A17" s="8" t="s">
        <v>3</v>
      </c>
      <c r="B17" s="8" t="s">
        <v>4</v>
      </c>
      <c r="C17" s="8" t="s">
        <v>29</v>
      </c>
      <c r="D17" s="8" t="s">
        <v>166</v>
      </c>
      <c r="E17" s="8" t="s">
        <v>34</v>
      </c>
      <c r="F17" s="8" t="s">
        <v>35</v>
      </c>
      <c r="G17" s="8" t="s">
        <v>6</v>
      </c>
      <c r="H17" s="8"/>
      <c r="I17" s="8" t="s">
        <v>6</v>
      </c>
      <c r="J17" s="8"/>
      <c r="K17" s="17">
        <v>8229.93</v>
      </c>
      <c r="L17" s="17">
        <v>6533.4400000000005</v>
      </c>
    </row>
    <row r="18" spans="1:12" x14ac:dyDescent="0.25">
      <c r="A18" s="8" t="s">
        <v>3</v>
      </c>
      <c r="B18" s="8" t="s">
        <v>4</v>
      </c>
      <c r="C18" s="8" t="s">
        <v>29</v>
      </c>
      <c r="D18" s="8" t="s">
        <v>166</v>
      </c>
      <c r="E18" s="8" t="s">
        <v>36</v>
      </c>
      <c r="F18" s="8" t="s">
        <v>37</v>
      </c>
      <c r="G18" s="8" t="s">
        <v>6</v>
      </c>
      <c r="H18" s="8"/>
      <c r="I18" s="8" t="s">
        <v>6</v>
      </c>
      <c r="J18" s="8"/>
      <c r="K18" s="17">
        <v>831.99</v>
      </c>
      <c r="L18" s="17">
        <v>784.66</v>
      </c>
    </row>
    <row r="19" spans="1:12" x14ac:dyDescent="0.25">
      <c r="A19" s="8" t="s">
        <v>3</v>
      </c>
      <c r="B19" s="8" t="s">
        <v>4</v>
      </c>
      <c r="C19" s="8" t="s">
        <v>29</v>
      </c>
      <c r="D19" s="8" t="s">
        <v>166</v>
      </c>
      <c r="E19" s="8" t="s">
        <v>38</v>
      </c>
      <c r="F19" s="8" t="s">
        <v>39</v>
      </c>
      <c r="G19" s="8" t="s">
        <v>6</v>
      </c>
      <c r="H19" s="8"/>
      <c r="I19" s="8" t="s">
        <v>6</v>
      </c>
      <c r="J19" s="8"/>
      <c r="K19" s="17">
        <v>314.86</v>
      </c>
      <c r="L19" s="17">
        <v>246.20000000000002</v>
      </c>
    </row>
    <row r="20" spans="1:12" x14ac:dyDescent="0.25">
      <c r="A20" s="8" t="s">
        <v>3</v>
      </c>
      <c r="B20" s="8" t="s">
        <v>4</v>
      </c>
      <c r="C20" s="8" t="s">
        <v>29</v>
      </c>
      <c r="D20" s="8" t="s">
        <v>166</v>
      </c>
      <c r="E20" s="8" t="s">
        <v>40</v>
      </c>
      <c r="F20" s="8" t="s">
        <v>41</v>
      </c>
      <c r="G20" s="8" t="s">
        <v>6</v>
      </c>
      <c r="H20" s="8"/>
      <c r="I20" s="8" t="s">
        <v>6</v>
      </c>
      <c r="J20" s="8"/>
      <c r="K20" s="17">
        <v>4.43</v>
      </c>
      <c r="L20" s="17">
        <v>31.19</v>
      </c>
    </row>
    <row r="21" spans="1:12" x14ac:dyDescent="0.25">
      <c r="A21" s="8" t="s">
        <v>3</v>
      </c>
      <c r="B21" s="8" t="s">
        <v>4</v>
      </c>
      <c r="C21" s="8" t="s">
        <v>29</v>
      </c>
      <c r="D21" s="8" t="s">
        <v>166</v>
      </c>
      <c r="E21" s="8" t="s">
        <v>27</v>
      </c>
      <c r="F21" s="8" t="s">
        <v>28</v>
      </c>
      <c r="G21" s="8" t="s">
        <v>6</v>
      </c>
      <c r="H21" s="8"/>
      <c r="I21" s="8" t="s">
        <v>6</v>
      </c>
      <c r="J21" s="8"/>
      <c r="K21" s="17">
        <v>29.1</v>
      </c>
      <c r="L21" s="17">
        <v>32.85</v>
      </c>
    </row>
    <row r="22" spans="1:12" x14ac:dyDescent="0.25">
      <c r="A22" s="8" t="s">
        <v>42</v>
      </c>
      <c r="B22" s="8" t="s">
        <v>43</v>
      </c>
      <c r="C22" s="8" t="s">
        <v>44</v>
      </c>
      <c r="D22" s="8" t="s">
        <v>6</v>
      </c>
      <c r="E22" s="8" t="s">
        <v>45</v>
      </c>
      <c r="F22" s="8" t="s">
        <v>46</v>
      </c>
      <c r="G22" s="8" t="s">
        <v>6</v>
      </c>
      <c r="H22" s="8"/>
      <c r="I22" s="8" t="s">
        <v>6</v>
      </c>
      <c r="J22" s="8"/>
      <c r="K22" s="17">
        <v>29.21</v>
      </c>
      <c r="L22" s="17">
        <v>267.3</v>
      </c>
    </row>
    <row r="23" spans="1:12" x14ac:dyDescent="0.25">
      <c r="A23" s="8" t="s">
        <v>42</v>
      </c>
      <c r="B23" s="8" t="s">
        <v>43</v>
      </c>
      <c r="C23" s="8" t="s">
        <v>44</v>
      </c>
      <c r="D23" s="8" t="s">
        <v>6</v>
      </c>
      <c r="E23" s="8" t="s">
        <v>47</v>
      </c>
      <c r="F23" s="8" t="s">
        <v>48</v>
      </c>
      <c r="G23" s="8" t="s">
        <v>6</v>
      </c>
      <c r="H23" s="8"/>
      <c r="I23" s="8" t="s">
        <v>6</v>
      </c>
      <c r="J23" s="8"/>
      <c r="K23" s="17">
        <v>114.59</v>
      </c>
      <c r="L23" s="17">
        <v>78.400000000000006</v>
      </c>
    </row>
    <row r="24" spans="1:12" x14ac:dyDescent="0.25">
      <c r="A24" s="8" t="s">
        <v>42</v>
      </c>
      <c r="B24" s="8" t="s">
        <v>43</v>
      </c>
      <c r="C24" s="8" t="s">
        <v>44</v>
      </c>
      <c r="D24" s="8" t="s">
        <v>6</v>
      </c>
      <c r="E24" s="8" t="s">
        <v>49</v>
      </c>
      <c r="F24" s="8" t="s">
        <v>50</v>
      </c>
      <c r="G24" s="8" t="s">
        <v>6</v>
      </c>
      <c r="H24" s="8"/>
      <c r="I24" s="8" t="s">
        <v>6</v>
      </c>
      <c r="J24" s="8"/>
      <c r="K24" s="17">
        <v>57.28</v>
      </c>
      <c r="L24" s="17">
        <v>0</v>
      </c>
    </row>
    <row r="25" spans="1:12" x14ac:dyDescent="0.25">
      <c r="A25" s="8" t="s">
        <v>42</v>
      </c>
      <c r="B25" s="8" t="s">
        <v>43</v>
      </c>
      <c r="C25" s="8" t="s">
        <v>44</v>
      </c>
      <c r="D25" s="8" t="s">
        <v>6</v>
      </c>
      <c r="E25" s="8" t="s">
        <v>51</v>
      </c>
      <c r="F25" s="8" t="s">
        <v>52</v>
      </c>
      <c r="G25" s="8" t="s">
        <v>6</v>
      </c>
      <c r="H25" s="8"/>
      <c r="I25" s="8" t="s">
        <v>6</v>
      </c>
      <c r="J25" s="8"/>
      <c r="K25" s="17">
        <v>153.58000000000001</v>
      </c>
      <c r="L25" s="17">
        <v>174.69</v>
      </c>
    </row>
    <row r="26" spans="1:12" x14ac:dyDescent="0.25">
      <c r="A26" s="8" t="s">
        <v>42</v>
      </c>
      <c r="B26" s="8" t="s">
        <v>43</v>
      </c>
      <c r="C26" s="8" t="s">
        <v>44</v>
      </c>
      <c r="D26" s="8" t="s">
        <v>6</v>
      </c>
      <c r="E26" s="8" t="s">
        <v>53</v>
      </c>
      <c r="F26" s="8" t="s">
        <v>54</v>
      </c>
      <c r="G26" s="8" t="s">
        <v>6</v>
      </c>
      <c r="H26" s="8"/>
      <c r="I26" s="8" t="s">
        <v>6</v>
      </c>
      <c r="J26" s="8"/>
      <c r="K26" s="17">
        <v>0.23</v>
      </c>
      <c r="L26" s="17">
        <v>0.11</v>
      </c>
    </row>
    <row r="27" spans="1:12" x14ac:dyDescent="0.25">
      <c r="A27" s="8" t="s">
        <v>42</v>
      </c>
      <c r="B27" s="8" t="s">
        <v>43</v>
      </c>
      <c r="C27" s="8" t="s">
        <v>44</v>
      </c>
      <c r="D27" s="8" t="s">
        <v>6</v>
      </c>
      <c r="E27" s="8" t="s">
        <v>55</v>
      </c>
      <c r="F27" s="8" t="s">
        <v>56</v>
      </c>
      <c r="G27" s="8" t="s">
        <v>6</v>
      </c>
      <c r="H27" s="8"/>
      <c r="I27" s="8" t="s">
        <v>6</v>
      </c>
      <c r="J27" s="8"/>
      <c r="K27" s="17">
        <v>0.36</v>
      </c>
      <c r="L27" s="17">
        <v>0.5</v>
      </c>
    </row>
    <row r="28" spans="1:12" x14ac:dyDescent="0.25">
      <c r="A28" s="8" t="s">
        <v>42</v>
      </c>
      <c r="B28" s="8" t="s">
        <v>43</v>
      </c>
      <c r="C28" s="8" t="s">
        <v>44</v>
      </c>
      <c r="D28" s="8" t="s">
        <v>6</v>
      </c>
      <c r="E28" s="8" t="s">
        <v>57</v>
      </c>
      <c r="F28" s="8" t="s">
        <v>58</v>
      </c>
      <c r="G28" s="8" t="s">
        <v>6</v>
      </c>
      <c r="H28" s="8"/>
      <c r="I28" s="8" t="s">
        <v>6</v>
      </c>
      <c r="J28" s="8"/>
      <c r="K28" s="17">
        <v>8.32</v>
      </c>
      <c r="L28" s="17">
        <v>6.97</v>
      </c>
    </row>
    <row r="29" spans="1:12" x14ac:dyDescent="0.25">
      <c r="A29" s="8" t="s">
        <v>42</v>
      </c>
      <c r="B29" s="8" t="s">
        <v>43</v>
      </c>
      <c r="C29" s="8" t="s">
        <v>44</v>
      </c>
      <c r="D29" s="8" t="s">
        <v>6</v>
      </c>
      <c r="E29" s="8" t="s">
        <v>59</v>
      </c>
      <c r="F29" s="8" t="s">
        <v>60</v>
      </c>
      <c r="G29" s="8" t="s">
        <v>6</v>
      </c>
      <c r="H29" s="8"/>
      <c r="I29" s="8" t="s">
        <v>6</v>
      </c>
      <c r="J29" s="8"/>
      <c r="K29" s="17">
        <v>142.75</v>
      </c>
      <c r="L29" s="17">
        <v>141.95000000000002</v>
      </c>
    </row>
    <row r="30" spans="1:12" x14ac:dyDescent="0.25">
      <c r="A30" s="8" t="s">
        <v>42</v>
      </c>
      <c r="B30" s="8" t="s">
        <v>43</v>
      </c>
      <c r="C30" s="8" t="s">
        <v>44</v>
      </c>
      <c r="D30" s="8" t="s">
        <v>6</v>
      </c>
      <c r="E30" s="8" t="s">
        <v>61</v>
      </c>
      <c r="F30" s="8" t="s">
        <v>62</v>
      </c>
      <c r="G30" s="8" t="s">
        <v>6</v>
      </c>
      <c r="H30" s="8"/>
      <c r="I30" s="8" t="s">
        <v>6</v>
      </c>
      <c r="J30" s="8"/>
      <c r="K30" s="17">
        <v>12.11</v>
      </c>
      <c r="L30" s="17">
        <v>4.37</v>
      </c>
    </row>
    <row r="31" spans="1:12" x14ac:dyDescent="0.25">
      <c r="A31" s="8" t="s">
        <v>42</v>
      </c>
      <c r="B31" s="8" t="s">
        <v>43</v>
      </c>
      <c r="C31" s="8" t="s">
        <v>44</v>
      </c>
      <c r="D31" s="8" t="s">
        <v>6</v>
      </c>
      <c r="E31" s="8" t="s">
        <v>63</v>
      </c>
      <c r="F31" s="8" t="s">
        <v>64</v>
      </c>
      <c r="G31" s="8" t="s">
        <v>6</v>
      </c>
      <c r="H31" s="8"/>
      <c r="I31" s="8" t="s">
        <v>6</v>
      </c>
      <c r="J31" s="8"/>
      <c r="K31" s="17">
        <v>16478.330000000002</v>
      </c>
      <c r="L31" s="17">
        <v>9800</v>
      </c>
    </row>
    <row r="32" spans="1:12" x14ac:dyDescent="0.25">
      <c r="A32" s="8" t="s">
        <v>42</v>
      </c>
      <c r="B32" s="8" t="s">
        <v>43</v>
      </c>
      <c r="C32" s="8" t="s">
        <v>44</v>
      </c>
      <c r="D32" s="8" t="s">
        <v>6</v>
      </c>
      <c r="E32" s="8" t="s">
        <v>65</v>
      </c>
      <c r="F32" s="8" t="s">
        <v>66</v>
      </c>
      <c r="G32" s="8" t="s">
        <v>6</v>
      </c>
      <c r="H32" s="8"/>
      <c r="I32" s="8" t="s">
        <v>6</v>
      </c>
      <c r="J32" s="8"/>
      <c r="K32" s="17">
        <v>388.90000000000003</v>
      </c>
      <c r="L32" s="17">
        <v>343.13</v>
      </c>
    </row>
    <row r="33" spans="1:12" x14ac:dyDescent="0.25">
      <c r="A33" s="8" t="s">
        <v>42</v>
      </c>
      <c r="B33" s="8" t="s">
        <v>43</v>
      </c>
      <c r="C33" s="8" t="s">
        <v>44</v>
      </c>
      <c r="D33" s="8" t="s">
        <v>6</v>
      </c>
      <c r="E33" s="8" t="s">
        <v>67</v>
      </c>
      <c r="F33" s="8" t="s">
        <v>68</v>
      </c>
      <c r="G33" s="8" t="s">
        <v>6</v>
      </c>
      <c r="H33" s="8"/>
      <c r="I33" s="8" t="s">
        <v>6</v>
      </c>
      <c r="J33" s="8"/>
      <c r="K33" s="17">
        <v>239.67000000000002</v>
      </c>
      <c r="L33" s="17">
        <v>245.65</v>
      </c>
    </row>
    <row r="34" spans="1:12" x14ac:dyDescent="0.25">
      <c r="A34" s="8" t="s">
        <v>42</v>
      </c>
      <c r="B34" s="8" t="s">
        <v>43</v>
      </c>
      <c r="C34" s="8" t="s">
        <v>44</v>
      </c>
      <c r="D34" s="8" t="s">
        <v>6</v>
      </c>
      <c r="E34" s="8" t="s">
        <v>69</v>
      </c>
      <c r="F34" s="8" t="s">
        <v>70</v>
      </c>
      <c r="G34" s="8" t="s">
        <v>6</v>
      </c>
      <c r="H34" s="8"/>
      <c r="I34" s="8" t="s">
        <v>6</v>
      </c>
      <c r="J34" s="8"/>
      <c r="K34" s="17">
        <v>0.31</v>
      </c>
      <c r="L34" s="17">
        <v>0.15</v>
      </c>
    </row>
    <row r="35" spans="1:12" x14ac:dyDescent="0.25">
      <c r="A35" s="8" t="s">
        <v>42</v>
      </c>
      <c r="B35" s="8" t="s">
        <v>43</v>
      </c>
      <c r="C35" s="8" t="s">
        <v>44</v>
      </c>
      <c r="D35" s="8" t="s">
        <v>6</v>
      </c>
      <c r="E35" s="8" t="s">
        <v>71</v>
      </c>
      <c r="F35" s="8" t="s">
        <v>72</v>
      </c>
      <c r="G35" s="8" t="s">
        <v>6</v>
      </c>
      <c r="H35" s="8"/>
      <c r="I35" s="8" t="s">
        <v>6</v>
      </c>
      <c r="J35" s="8"/>
      <c r="K35" s="17">
        <v>2.81</v>
      </c>
      <c r="L35" s="17">
        <v>1.78</v>
      </c>
    </row>
    <row r="36" spans="1:12" x14ac:dyDescent="0.25">
      <c r="A36" s="8" t="s">
        <v>42</v>
      </c>
      <c r="B36" s="8" t="s">
        <v>43</v>
      </c>
      <c r="C36" s="8" t="s">
        <v>44</v>
      </c>
      <c r="D36" s="8" t="s">
        <v>6</v>
      </c>
      <c r="E36" s="8" t="s">
        <v>73</v>
      </c>
      <c r="F36" s="8" t="s">
        <v>74</v>
      </c>
      <c r="G36" s="8" t="s">
        <v>6</v>
      </c>
      <c r="H36" s="8"/>
      <c r="I36" s="8" t="s">
        <v>6</v>
      </c>
      <c r="J36" s="8"/>
      <c r="K36" s="17">
        <v>76.350000000000009</v>
      </c>
      <c r="L36" s="17">
        <v>78.66</v>
      </c>
    </row>
    <row r="37" spans="1:12" x14ac:dyDescent="0.25">
      <c r="A37" s="8" t="s">
        <v>42</v>
      </c>
      <c r="B37" s="8" t="s">
        <v>43</v>
      </c>
      <c r="C37" s="8" t="s">
        <v>44</v>
      </c>
      <c r="D37" s="8" t="s">
        <v>6</v>
      </c>
      <c r="E37" s="8" t="s">
        <v>75</v>
      </c>
      <c r="F37" s="8" t="s">
        <v>76</v>
      </c>
      <c r="G37" s="8" t="s">
        <v>6</v>
      </c>
      <c r="H37" s="8"/>
      <c r="I37" s="8" t="s">
        <v>6</v>
      </c>
      <c r="J37" s="8"/>
      <c r="K37" s="17">
        <v>265.87</v>
      </c>
      <c r="L37" s="17">
        <v>9.1300000000000008</v>
      </c>
    </row>
    <row r="38" spans="1:12" x14ac:dyDescent="0.25">
      <c r="A38" s="8" t="s">
        <v>42</v>
      </c>
      <c r="B38" s="8" t="s">
        <v>43</v>
      </c>
      <c r="C38" s="8" t="s">
        <v>44</v>
      </c>
      <c r="D38" s="8" t="s">
        <v>6</v>
      </c>
      <c r="E38" s="8" t="s">
        <v>77</v>
      </c>
      <c r="F38" s="8" t="s">
        <v>78</v>
      </c>
      <c r="G38" s="8" t="s">
        <v>6</v>
      </c>
      <c r="H38" s="8"/>
      <c r="I38" s="8" t="s">
        <v>6</v>
      </c>
      <c r="J38" s="8"/>
      <c r="K38" s="17">
        <v>0.02</v>
      </c>
      <c r="L38" s="17">
        <v>0.37</v>
      </c>
    </row>
    <row r="39" spans="1:12" x14ac:dyDescent="0.25">
      <c r="A39" s="8" t="s">
        <v>42</v>
      </c>
      <c r="B39" s="8" t="s">
        <v>43</v>
      </c>
      <c r="C39" s="8" t="s">
        <v>44</v>
      </c>
      <c r="D39" s="8" t="s">
        <v>6</v>
      </c>
      <c r="E39" s="8" t="s">
        <v>79</v>
      </c>
      <c r="F39" s="8" t="s">
        <v>80</v>
      </c>
      <c r="G39" s="8" t="s">
        <v>6</v>
      </c>
      <c r="H39" s="8"/>
      <c r="I39" s="8" t="s">
        <v>6</v>
      </c>
      <c r="J39" s="8"/>
      <c r="K39" s="17">
        <v>54.18</v>
      </c>
      <c r="L39" s="17">
        <v>76.12</v>
      </c>
    </row>
    <row r="40" spans="1:12" x14ac:dyDescent="0.25">
      <c r="A40" s="8" t="s">
        <v>42</v>
      </c>
      <c r="B40" s="8" t="s">
        <v>43</v>
      </c>
      <c r="C40" s="8" t="s">
        <v>44</v>
      </c>
      <c r="D40" s="8" t="s">
        <v>6</v>
      </c>
      <c r="E40" s="8" t="s">
        <v>81</v>
      </c>
      <c r="F40" s="8" t="s">
        <v>82</v>
      </c>
      <c r="G40" s="8" t="s">
        <v>6</v>
      </c>
      <c r="H40" s="8"/>
      <c r="I40" s="8" t="s">
        <v>6</v>
      </c>
      <c r="J40" s="8"/>
      <c r="K40" s="17">
        <v>3.58</v>
      </c>
      <c r="L40" s="17">
        <v>1.98</v>
      </c>
    </row>
    <row r="41" spans="1:12" x14ac:dyDescent="0.25">
      <c r="A41" s="8" t="s">
        <v>42</v>
      </c>
      <c r="B41" s="8" t="s">
        <v>43</v>
      </c>
      <c r="C41" s="8" t="s">
        <v>44</v>
      </c>
      <c r="D41" s="8" t="s">
        <v>6</v>
      </c>
      <c r="E41" s="8" t="s">
        <v>83</v>
      </c>
      <c r="F41" s="8" t="s">
        <v>84</v>
      </c>
      <c r="G41" s="8" t="s">
        <v>6</v>
      </c>
      <c r="H41" s="8"/>
      <c r="I41" s="8" t="s">
        <v>6</v>
      </c>
      <c r="J41" s="8"/>
      <c r="K41" s="17">
        <v>18.38</v>
      </c>
      <c r="L41" s="17">
        <v>15.43</v>
      </c>
    </row>
    <row r="42" spans="1:12" x14ac:dyDescent="0.25">
      <c r="A42" s="8" t="s">
        <v>42</v>
      </c>
      <c r="B42" s="8" t="s">
        <v>43</v>
      </c>
      <c r="C42" s="8" t="s">
        <v>44</v>
      </c>
      <c r="D42" s="8" t="s">
        <v>6</v>
      </c>
      <c r="E42" s="8" t="s">
        <v>85</v>
      </c>
      <c r="F42" s="8" t="s">
        <v>86</v>
      </c>
      <c r="G42" s="8" t="s">
        <v>6</v>
      </c>
      <c r="H42" s="8"/>
      <c r="I42" s="8" t="s">
        <v>6</v>
      </c>
      <c r="J42" s="8"/>
      <c r="K42" s="17">
        <v>85.89</v>
      </c>
      <c r="L42" s="17">
        <v>177.77</v>
      </c>
    </row>
    <row r="43" spans="1:12" x14ac:dyDescent="0.25">
      <c r="A43" s="8" t="s">
        <v>42</v>
      </c>
      <c r="B43" s="8" t="s">
        <v>43</v>
      </c>
      <c r="C43" s="8" t="s">
        <v>44</v>
      </c>
      <c r="D43" s="8" t="s">
        <v>6</v>
      </c>
      <c r="E43" s="8" t="s">
        <v>87</v>
      </c>
      <c r="F43" s="8" t="s">
        <v>88</v>
      </c>
      <c r="G43" s="8" t="s">
        <v>6</v>
      </c>
      <c r="H43" s="8"/>
      <c r="I43" s="8" t="s">
        <v>6</v>
      </c>
      <c r="J43" s="8"/>
      <c r="K43" s="17">
        <v>0.41000000000000003</v>
      </c>
      <c r="L43" s="17">
        <v>0.38</v>
      </c>
    </row>
    <row r="44" spans="1:12" x14ac:dyDescent="0.25">
      <c r="A44" s="8" t="s">
        <v>42</v>
      </c>
      <c r="B44" s="8" t="s">
        <v>43</v>
      </c>
      <c r="C44" s="8" t="s">
        <v>44</v>
      </c>
      <c r="D44" s="8" t="s">
        <v>6</v>
      </c>
      <c r="E44" s="8" t="s">
        <v>89</v>
      </c>
      <c r="F44" s="8" t="s">
        <v>90</v>
      </c>
      <c r="G44" s="8" t="s">
        <v>6</v>
      </c>
      <c r="H44" s="8"/>
      <c r="I44" s="8" t="s">
        <v>6</v>
      </c>
      <c r="J44" s="8"/>
      <c r="K44" s="17">
        <v>1.32</v>
      </c>
      <c r="L44" s="17">
        <v>1.61</v>
      </c>
    </row>
    <row r="45" spans="1:12" x14ac:dyDescent="0.25">
      <c r="A45" s="8" t="s">
        <v>42</v>
      </c>
      <c r="B45" s="8" t="s">
        <v>43</v>
      </c>
      <c r="C45" s="8" t="s">
        <v>44</v>
      </c>
      <c r="D45" s="8" t="s">
        <v>6</v>
      </c>
      <c r="E45" s="8" t="s">
        <v>91</v>
      </c>
      <c r="F45" s="8" t="s">
        <v>92</v>
      </c>
      <c r="G45" s="8" t="s">
        <v>6</v>
      </c>
      <c r="H45" s="8"/>
      <c r="I45" s="8" t="s">
        <v>6</v>
      </c>
      <c r="J45" s="8"/>
      <c r="K45" s="17">
        <v>32.200000000000003</v>
      </c>
      <c r="L45" s="17">
        <v>304.72000000000003</v>
      </c>
    </row>
    <row r="46" spans="1:12" x14ac:dyDescent="0.25">
      <c r="A46" s="8" t="s">
        <v>42</v>
      </c>
      <c r="B46" s="8" t="s">
        <v>43</v>
      </c>
      <c r="C46" s="8" t="s">
        <v>44</v>
      </c>
      <c r="D46" s="8" t="s">
        <v>6</v>
      </c>
      <c r="E46" s="8" t="s">
        <v>93</v>
      </c>
      <c r="F46" s="8" t="s">
        <v>94</v>
      </c>
      <c r="G46" s="8" t="s">
        <v>6</v>
      </c>
      <c r="H46" s="8"/>
      <c r="I46" s="8" t="s">
        <v>6</v>
      </c>
      <c r="J46" s="8"/>
      <c r="K46" s="17">
        <v>0</v>
      </c>
      <c r="L46" s="17">
        <v>0</v>
      </c>
    </row>
    <row r="47" spans="1:12" x14ac:dyDescent="0.25">
      <c r="A47" s="8" t="s">
        <v>42</v>
      </c>
      <c r="B47" s="8" t="s">
        <v>43</v>
      </c>
      <c r="C47" s="8" t="s">
        <v>44</v>
      </c>
      <c r="D47" s="8" t="s">
        <v>6</v>
      </c>
      <c r="E47" s="8" t="s">
        <v>95</v>
      </c>
      <c r="F47" s="8" t="s">
        <v>96</v>
      </c>
      <c r="G47" s="8" t="s">
        <v>6</v>
      </c>
      <c r="H47" s="8"/>
      <c r="I47" s="8" t="s">
        <v>6</v>
      </c>
      <c r="J47" s="8"/>
      <c r="K47" s="17">
        <v>6.7700000000000005</v>
      </c>
      <c r="L47" s="17">
        <v>6.92</v>
      </c>
    </row>
    <row r="48" spans="1:12" x14ac:dyDescent="0.25">
      <c r="A48" s="8" t="s">
        <v>42</v>
      </c>
      <c r="B48" s="8" t="s">
        <v>43</v>
      </c>
      <c r="C48" s="8" t="s">
        <v>44</v>
      </c>
      <c r="D48" s="8" t="s">
        <v>6</v>
      </c>
      <c r="E48" s="8" t="s">
        <v>97</v>
      </c>
      <c r="F48" s="8" t="s">
        <v>98</v>
      </c>
      <c r="G48" s="8" t="s">
        <v>6</v>
      </c>
      <c r="H48" s="8"/>
      <c r="I48" s="8" t="s">
        <v>6</v>
      </c>
      <c r="J48" s="8"/>
      <c r="K48" s="17">
        <v>0</v>
      </c>
      <c r="L48" s="17">
        <v>0</v>
      </c>
    </row>
    <row r="49" spans="1:12" x14ac:dyDescent="0.25">
      <c r="A49" s="8" t="s">
        <v>42</v>
      </c>
      <c r="B49" s="8" t="s">
        <v>43</v>
      </c>
      <c r="C49" s="8" t="s">
        <v>44</v>
      </c>
      <c r="D49" s="8" t="s">
        <v>6</v>
      </c>
      <c r="E49" s="8" t="s">
        <v>99</v>
      </c>
      <c r="F49" s="8" t="s">
        <v>100</v>
      </c>
      <c r="G49" s="8" t="s">
        <v>6</v>
      </c>
      <c r="H49" s="8"/>
      <c r="I49" s="8" t="s">
        <v>6</v>
      </c>
      <c r="J49" s="8"/>
      <c r="K49" s="17">
        <v>3.52</v>
      </c>
      <c r="L49" s="17">
        <v>9.8000000000000007</v>
      </c>
    </row>
    <row r="50" spans="1:12" x14ac:dyDescent="0.25">
      <c r="A50" s="8" t="s">
        <v>42</v>
      </c>
      <c r="B50" s="8" t="s">
        <v>43</v>
      </c>
      <c r="C50" s="8" t="s">
        <v>44</v>
      </c>
      <c r="D50" s="8" t="s">
        <v>6</v>
      </c>
      <c r="E50" s="8" t="s">
        <v>101</v>
      </c>
      <c r="F50" s="8" t="s">
        <v>102</v>
      </c>
      <c r="G50" s="8" t="s">
        <v>6</v>
      </c>
      <c r="H50" s="8"/>
      <c r="I50" s="8" t="s">
        <v>6</v>
      </c>
      <c r="J50" s="8"/>
      <c r="K50" s="17">
        <v>35.06</v>
      </c>
      <c r="L50" s="17">
        <v>1.22</v>
      </c>
    </row>
    <row r="51" spans="1:12" x14ac:dyDescent="0.25">
      <c r="A51" s="8" t="s">
        <v>42</v>
      </c>
      <c r="B51" s="8" t="s">
        <v>43</v>
      </c>
      <c r="C51" s="8" t="s">
        <v>44</v>
      </c>
      <c r="D51" s="8" t="s">
        <v>6</v>
      </c>
      <c r="E51" s="8" t="s">
        <v>103</v>
      </c>
      <c r="F51" s="8" t="s">
        <v>104</v>
      </c>
      <c r="G51" s="8" t="s">
        <v>6</v>
      </c>
      <c r="H51" s="8"/>
      <c r="I51" s="8" t="s">
        <v>6</v>
      </c>
      <c r="J51" s="8"/>
      <c r="K51" s="17">
        <v>7.16</v>
      </c>
      <c r="L51" s="17">
        <v>141.18</v>
      </c>
    </row>
    <row r="52" spans="1:12" x14ac:dyDescent="0.25">
      <c r="A52" s="8" t="s">
        <v>42</v>
      </c>
      <c r="B52" s="8" t="s">
        <v>43</v>
      </c>
      <c r="C52" s="8" t="s">
        <v>44</v>
      </c>
      <c r="D52" s="8" t="s">
        <v>6</v>
      </c>
      <c r="E52" s="8" t="s">
        <v>105</v>
      </c>
      <c r="F52" s="8" t="s">
        <v>106</v>
      </c>
      <c r="G52" s="8" t="s">
        <v>6</v>
      </c>
      <c r="H52" s="8"/>
      <c r="I52" s="8" t="s">
        <v>6</v>
      </c>
      <c r="J52" s="8"/>
      <c r="K52" s="17">
        <v>3.34</v>
      </c>
      <c r="L52" s="17">
        <v>2.92</v>
      </c>
    </row>
    <row r="53" spans="1:12" x14ac:dyDescent="0.25">
      <c r="A53" s="8" t="s">
        <v>42</v>
      </c>
      <c r="B53" s="8" t="s">
        <v>43</v>
      </c>
      <c r="C53" s="8" t="s">
        <v>44</v>
      </c>
      <c r="D53" s="8" t="s">
        <v>6</v>
      </c>
      <c r="E53" s="8" t="s">
        <v>107</v>
      </c>
      <c r="F53" s="8" t="s">
        <v>108</v>
      </c>
      <c r="G53" s="8" t="s">
        <v>6</v>
      </c>
      <c r="H53" s="8"/>
      <c r="I53" s="8" t="s">
        <v>6</v>
      </c>
      <c r="J53" s="8"/>
      <c r="K53" s="17">
        <v>12.77</v>
      </c>
      <c r="L53" s="17">
        <v>5.1100000000000003</v>
      </c>
    </row>
    <row r="54" spans="1:12" x14ac:dyDescent="0.25">
      <c r="A54" s="8" t="s">
        <v>42</v>
      </c>
      <c r="B54" s="8" t="s">
        <v>43</v>
      </c>
      <c r="C54" s="8" t="s">
        <v>44</v>
      </c>
      <c r="D54" s="8" t="s">
        <v>6</v>
      </c>
      <c r="E54" s="8" t="s">
        <v>109</v>
      </c>
      <c r="F54" s="8" t="s">
        <v>110</v>
      </c>
      <c r="G54" s="8" t="s">
        <v>6</v>
      </c>
      <c r="H54" s="8"/>
      <c r="I54" s="8" t="s">
        <v>6</v>
      </c>
      <c r="J54" s="8"/>
      <c r="K54" s="17">
        <v>11.290000000000001</v>
      </c>
      <c r="L54" s="17">
        <v>11.97</v>
      </c>
    </row>
    <row r="55" spans="1:12" x14ac:dyDescent="0.25">
      <c r="A55" s="8" t="s">
        <v>42</v>
      </c>
      <c r="B55" s="8" t="s">
        <v>43</v>
      </c>
      <c r="C55" s="8" t="s">
        <v>44</v>
      </c>
      <c r="D55" s="8" t="s">
        <v>6</v>
      </c>
      <c r="E55" s="8" t="s">
        <v>111</v>
      </c>
      <c r="F55" s="8" t="s">
        <v>112</v>
      </c>
      <c r="G55" s="8" t="s">
        <v>6</v>
      </c>
      <c r="H55" s="8"/>
      <c r="I55" s="8" t="s">
        <v>6</v>
      </c>
      <c r="J55" s="8"/>
      <c r="K55" s="17">
        <v>0</v>
      </c>
      <c r="L55" s="17">
        <v>0</v>
      </c>
    </row>
    <row r="56" spans="1:12" x14ac:dyDescent="0.25">
      <c r="A56" s="8" t="s">
        <v>42</v>
      </c>
      <c r="B56" s="8" t="s">
        <v>43</v>
      </c>
      <c r="C56" s="8" t="s">
        <v>44</v>
      </c>
      <c r="D56" s="8" t="s">
        <v>6</v>
      </c>
      <c r="E56" s="8" t="s">
        <v>113</v>
      </c>
      <c r="F56" s="8" t="s">
        <v>114</v>
      </c>
      <c r="G56" s="8" t="s">
        <v>6</v>
      </c>
      <c r="H56" s="8"/>
      <c r="I56" s="8" t="s">
        <v>6</v>
      </c>
      <c r="J56" s="8"/>
      <c r="K56" s="17">
        <v>0.19</v>
      </c>
      <c r="L56" s="17">
        <v>0.79</v>
      </c>
    </row>
    <row r="57" spans="1:12" x14ac:dyDescent="0.25">
      <c r="A57" s="8" t="s">
        <v>42</v>
      </c>
      <c r="B57" s="8" t="s">
        <v>43</v>
      </c>
      <c r="C57" s="8" t="s">
        <v>44</v>
      </c>
      <c r="D57" s="8" t="s">
        <v>6</v>
      </c>
      <c r="E57" s="8" t="s">
        <v>115</v>
      </c>
      <c r="F57" s="8" t="s">
        <v>116</v>
      </c>
      <c r="G57" s="8" t="s">
        <v>6</v>
      </c>
      <c r="H57" s="8"/>
      <c r="I57" s="8" t="s">
        <v>6</v>
      </c>
      <c r="J57" s="8"/>
      <c r="K57" s="17">
        <v>1.18</v>
      </c>
      <c r="L57" s="17">
        <v>70.75</v>
      </c>
    </row>
    <row r="58" spans="1:12" x14ac:dyDescent="0.25">
      <c r="A58" s="8" t="s">
        <v>42</v>
      </c>
      <c r="B58" s="8" t="s">
        <v>43</v>
      </c>
      <c r="C58" s="8" t="s">
        <v>44</v>
      </c>
      <c r="D58" s="8" t="s">
        <v>6</v>
      </c>
      <c r="E58" s="8" t="s">
        <v>117</v>
      </c>
      <c r="F58" s="8" t="s">
        <v>118</v>
      </c>
      <c r="G58" s="8" t="s">
        <v>6</v>
      </c>
      <c r="H58" s="8"/>
      <c r="I58" s="8" t="s">
        <v>6</v>
      </c>
      <c r="J58" s="8"/>
      <c r="K58" s="17">
        <v>5439.54</v>
      </c>
      <c r="L58" s="17">
        <v>7493.9400000000005</v>
      </c>
    </row>
    <row r="59" spans="1:12" x14ac:dyDescent="0.25">
      <c r="A59" s="8" t="s">
        <v>42</v>
      </c>
      <c r="B59" s="8" t="s">
        <v>43</v>
      </c>
      <c r="C59" s="8" t="s">
        <v>44</v>
      </c>
      <c r="D59" s="8" t="s">
        <v>6</v>
      </c>
      <c r="E59" s="8" t="s">
        <v>119</v>
      </c>
      <c r="F59" s="8" t="s">
        <v>120</v>
      </c>
      <c r="G59" s="8" t="s">
        <v>6</v>
      </c>
      <c r="H59" s="8"/>
      <c r="I59" s="8" t="s">
        <v>6</v>
      </c>
      <c r="J59" s="8"/>
      <c r="K59" s="17">
        <v>0</v>
      </c>
      <c r="L59" s="17">
        <v>0</v>
      </c>
    </row>
    <row r="60" spans="1:12" x14ac:dyDescent="0.25">
      <c r="A60" s="8" t="s">
        <v>42</v>
      </c>
      <c r="B60" s="8" t="s">
        <v>43</v>
      </c>
      <c r="C60" s="8" t="s">
        <v>44</v>
      </c>
      <c r="D60" s="8" t="s">
        <v>6</v>
      </c>
      <c r="E60" s="8" t="s">
        <v>121</v>
      </c>
      <c r="F60" s="8" t="s">
        <v>122</v>
      </c>
      <c r="G60" s="8" t="s">
        <v>6</v>
      </c>
      <c r="H60" s="8"/>
      <c r="I60" s="8" t="s">
        <v>6</v>
      </c>
      <c r="J60" s="8"/>
      <c r="K60" s="17">
        <v>68.150000000000006</v>
      </c>
      <c r="L60" s="17">
        <v>4.9000000000000004</v>
      </c>
    </row>
    <row r="61" spans="1:12" x14ac:dyDescent="0.25">
      <c r="A61" s="8" t="s">
        <v>42</v>
      </c>
      <c r="B61" s="8" t="s">
        <v>43</v>
      </c>
      <c r="C61" s="8" t="s">
        <v>44</v>
      </c>
      <c r="D61" s="8" t="s">
        <v>6</v>
      </c>
      <c r="E61" s="8" t="s">
        <v>123</v>
      </c>
      <c r="F61" s="8" t="s">
        <v>124</v>
      </c>
      <c r="G61" s="8" t="s">
        <v>6</v>
      </c>
      <c r="H61" s="8"/>
      <c r="I61" s="8" t="s">
        <v>6</v>
      </c>
      <c r="J61" s="8"/>
      <c r="K61" s="17">
        <v>1.83</v>
      </c>
      <c r="L61" s="17">
        <v>2.39</v>
      </c>
    </row>
    <row r="62" spans="1:12" x14ac:dyDescent="0.25">
      <c r="A62" s="8" t="s">
        <v>42</v>
      </c>
      <c r="B62" s="8" t="s">
        <v>43</v>
      </c>
      <c r="C62" s="8" t="s">
        <v>44</v>
      </c>
      <c r="D62" s="8" t="s">
        <v>6</v>
      </c>
      <c r="E62" s="8" t="s">
        <v>125</v>
      </c>
      <c r="F62" s="8" t="s">
        <v>126</v>
      </c>
      <c r="G62" s="8" t="s">
        <v>6</v>
      </c>
      <c r="H62" s="8"/>
      <c r="I62" s="8" t="s">
        <v>6</v>
      </c>
      <c r="J62" s="8"/>
      <c r="K62" s="17">
        <v>0</v>
      </c>
      <c r="L62" s="17">
        <v>0</v>
      </c>
    </row>
    <row r="63" spans="1:12" x14ac:dyDescent="0.25">
      <c r="A63" s="8" t="s">
        <v>42</v>
      </c>
      <c r="B63" s="8" t="s">
        <v>43</v>
      </c>
      <c r="C63" s="8" t="s">
        <v>44</v>
      </c>
      <c r="D63" s="8" t="s">
        <v>6</v>
      </c>
      <c r="E63" s="8" t="s">
        <v>127</v>
      </c>
      <c r="F63" s="8" t="s">
        <v>128</v>
      </c>
      <c r="G63" s="8" t="s">
        <v>6</v>
      </c>
      <c r="H63" s="8"/>
      <c r="I63" s="8" t="s">
        <v>6</v>
      </c>
      <c r="J63" s="8"/>
      <c r="K63" s="17">
        <v>4.1399999999999997</v>
      </c>
      <c r="L63" s="17">
        <v>3.94</v>
      </c>
    </row>
    <row r="64" spans="1:12" x14ac:dyDescent="0.25">
      <c r="A64" s="8" t="s">
        <v>42</v>
      </c>
      <c r="B64" s="8" t="s">
        <v>43</v>
      </c>
      <c r="C64" s="8" t="s">
        <v>44</v>
      </c>
      <c r="D64" s="8" t="s">
        <v>6</v>
      </c>
      <c r="E64" s="8" t="s">
        <v>129</v>
      </c>
      <c r="F64" s="8" t="s">
        <v>130</v>
      </c>
      <c r="G64" s="8" t="s">
        <v>6</v>
      </c>
      <c r="H64" s="8"/>
      <c r="I64" s="8" t="s">
        <v>6</v>
      </c>
      <c r="J64" s="8"/>
      <c r="K64" s="17">
        <v>14.66</v>
      </c>
      <c r="L64" s="17">
        <v>18.02</v>
      </c>
    </row>
    <row r="65" spans="1:12" x14ac:dyDescent="0.25">
      <c r="A65" s="8" t="s">
        <v>42</v>
      </c>
      <c r="B65" s="8" t="s">
        <v>43</v>
      </c>
      <c r="C65" s="8" t="s">
        <v>44</v>
      </c>
      <c r="D65" s="8" t="s">
        <v>6</v>
      </c>
      <c r="E65" s="8" t="s">
        <v>131</v>
      </c>
      <c r="F65" s="8" t="s">
        <v>132</v>
      </c>
      <c r="G65" s="8" t="s">
        <v>6</v>
      </c>
      <c r="H65" s="8"/>
      <c r="I65" s="8" t="s">
        <v>6</v>
      </c>
      <c r="J65" s="8"/>
      <c r="K65" s="17">
        <v>43.24</v>
      </c>
      <c r="L65" s="17">
        <v>48.96</v>
      </c>
    </row>
    <row r="66" spans="1:12" x14ac:dyDescent="0.25">
      <c r="A66" s="8" t="s">
        <v>133</v>
      </c>
      <c r="B66" s="8" t="s">
        <v>134</v>
      </c>
      <c r="C66" s="8" t="s">
        <v>44</v>
      </c>
      <c r="D66" s="8" t="s">
        <v>6</v>
      </c>
      <c r="E66" s="8" t="s">
        <v>135</v>
      </c>
      <c r="F66" s="8" t="s">
        <v>136</v>
      </c>
      <c r="G66" s="8" t="s">
        <v>137</v>
      </c>
      <c r="H66" s="8" t="s">
        <v>292</v>
      </c>
      <c r="I66" s="8" t="s">
        <v>138</v>
      </c>
      <c r="J66" s="8" t="s">
        <v>295</v>
      </c>
      <c r="K66" s="17">
        <v>5890.45</v>
      </c>
      <c r="L66" s="17">
        <v>5387.47</v>
      </c>
    </row>
    <row r="67" spans="1:12" x14ac:dyDescent="0.25">
      <c r="A67" s="8" t="s">
        <v>133</v>
      </c>
      <c r="B67" s="8" t="s">
        <v>134</v>
      </c>
      <c r="C67" s="8" t="s">
        <v>44</v>
      </c>
      <c r="D67" s="8" t="s">
        <v>6</v>
      </c>
      <c r="E67" s="8" t="s">
        <v>135</v>
      </c>
      <c r="F67" s="8" t="s">
        <v>136</v>
      </c>
      <c r="G67" s="8" t="s">
        <v>137</v>
      </c>
      <c r="H67" s="8" t="s">
        <v>292</v>
      </c>
      <c r="I67" s="8" t="s">
        <v>139</v>
      </c>
      <c r="J67" s="8" t="s">
        <v>296</v>
      </c>
      <c r="K67" s="17">
        <v>75.98</v>
      </c>
      <c r="L67" s="17">
        <v>0</v>
      </c>
    </row>
    <row r="68" spans="1:12" x14ac:dyDescent="0.25">
      <c r="A68" s="8" t="s">
        <v>133</v>
      </c>
      <c r="B68" s="8" t="s">
        <v>134</v>
      </c>
      <c r="C68" s="8" t="s">
        <v>44</v>
      </c>
      <c r="D68" s="8" t="s">
        <v>6</v>
      </c>
      <c r="E68" s="8" t="s">
        <v>135</v>
      </c>
      <c r="F68" s="8" t="s">
        <v>136</v>
      </c>
      <c r="G68" s="8" t="s">
        <v>140</v>
      </c>
      <c r="H68" s="8" t="s">
        <v>293</v>
      </c>
      <c r="I68" s="8" t="s">
        <v>139</v>
      </c>
      <c r="J68" s="8" t="s">
        <v>297</v>
      </c>
      <c r="K68" s="17">
        <v>1424.18</v>
      </c>
      <c r="L68" s="17">
        <v>2097.5</v>
      </c>
    </row>
    <row r="69" spans="1:12" x14ac:dyDescent="0.25">
      <c r="A69" s="8" t="s">
        <v>133</v>
      </c>
      <c r="B69" s="8" t="s">
        <v>134</v>
      </c>
      <c r="C69" s="8" t="s">
        <v>44</v>
      </c>
      <c r="D69" s="8" t="s">
        <v>6</v>
      </c>
      <c r="E69" s="8" t="s">
        <v>135</v>
      </c>
      <c r="F69" s="8" t="s">
        <v>136</v>
      </c>
      <c r="G69" s="8" t="s">
        <v>140</v>
      </c>
      <c r="H69" s="8" t="s">
        <v>293</v>
      </c>
      <c r="I69" s="8" t="s">
        <v>141</v>
      </c>
      <c r="J69" s="8" t="s">
        <v>298</v>
      </c>
      <c r="K69" s="17">
        <v>915.44</v>
      </c>
      <c r="L69" s="17">
        <v>717.5</v>
      </c>
    </row>
    <row r="70" spans="1:12" x14ac:dyDescent="0.25">
      <c r="A70" s="8" t="s">
        <v>133</v>
      </c>
      <c r="B70" s="8" t="s">
        <v>134</v>
      </c>
      <c r="C70" s="8" t="s">
        <v>44</v>
      </c>
      <c r="D70" s="8" t="s">
        <v>6</v>
      </c>
      <c r="E70" s="8" t="s">
        <v>135</v>
      </c>
      <c r="F70" s="8" t="s">
        <v>136</v>
      </c>
      <c r="G70" s="8" t="s">
        <v>140</v>
      </c>
      <c r="H70" s="8" t="s">
        <v>293</v>
      </c>
      <c r="I70" s="8" t="s">
        <v>142</v>
      </c>
      <c r="J70" s="8" t="s">
        <v>299</v>
      </c>
      <c r="K70" s="17">
        <v>584.80000000000007</v>
      </c>
      <c r="L70" s="17">
        <v>188.8</v>
      </c>
    </row>
    <row r="71" spans="1:12" x14ac:dyDescent="0.25">
      <c r="A71" s="8" t="s">
        <v>133</v>
      </c>
      <c r="B71" s="8" t="s">
        <v>134</v>
      </c>
      <c r="C71" s="8" t="s">
        <v>44</v>
      </c>
      <c r="D71" s="8" t="s">
        <v>6</v>
      </c>
      <c r="E71" s="8" t="s">
        <v>135</v>
      </c>
      <c r="F71" s="8" t="s">
        <v>136</v>
      </c>
      <c r="G71" s="8" t="s">
        <v>140</v>
      </c>
      <c r="H71" s="8" t="s">
        <v>293</v>
      </c>
      <c r="I71" s="8" t="s">
        <v>143</v>
      </c>
      <c r="J71" s="8" t="s">
        <v>300</v>
      </c>
      <c r="K71" s="17">
        <v>0</v>
      </c>
      <c r="L71" s="17">
        <v>419.19</v>
      </c>
    </row>
    <row r="72" spans="1:12" ht="60" x14ac:dyDescent="0.25">
      <c r="A72" s="8" t="s">
        <v>133</v>
      </c>
      <c r="B72" s="8" t="s">
        <v>134</v>
      </c>
      <c r="C72" s="8" t="s">
        <v>44</v>
      </c>
      <c r="D72" s="8" t="s">
        <v>6</v>
      </c>
      <c r="E72" s="8" t="s">
        <v>135</v>
      </c>
      <c r="F72" s="8" t="s">
        <v>136</v>
      </c>
      <c r="G72" s="8" t="s">
        <v>144</v>
      </c>
      <c r="H72" s="9" t="s">
        <v>294</v>
      </c>
      <c r="I72" s="8" t="s">
        <v>142</v>
      </c>
      <c r="J72" s="9" t="s">
        <v>301</v>
      </c>
      <c r="K72" s="17">
        <v>51.69</v>
      </c>
      <c r="L72" s="17">
        <v>31.14</v>
      </c>
    </row>
    <row r="73" spans="1:12" ht="60" x14ac:dyDescent="0.25">
      <c r="A73" s="8" t="s">
        <v>133</v>
      </c>
      <c r="B73" s="8" t="s">
        <v>134</v>
      </c>
      <c r="C73" s="8" t="s">
        <v>44</v>
      </c>
      <c r="D73" s="8" t="s">
        <v>6</v>
      </c>
      <c r="E73" s="8" t="s">
        <v>135</v>
      </c>
      <c r="F73" s="8" t="s">
        <v>136</v>
      </c>
      <c r="G73" s="8" t="s">
        <v>144</v>
      </c>
      <c r="H73" s="9" t="s">
        <v>294</v>
      </c>
      <c r="I73" s="8" t="s">
        <v>145</v>
      </c>
      <c r="J73" s="9" t="s">
        <v>302</v>
      </c>
      <c r="K73" s="17">
        <v>366.38</v>
      </c>
      <c r="L73" s="17">
        <v>275.89</v>
      </c>
    </row>
    <row r="74" spans="1:12" ht="60" x14ac:dyDescent="0.25">
      <c r="A74" s="8" t="s">
        <v>133</v>
      </c>
      <c r="B74" s="8" t="s">
        <v>134</v>
      </c>
      <c r="C74" s="8" t="s">
        <v>44</v>
      </c>
      <c r="D74" s="8" t="s">
        <v>6</v>
      </c>
      <c r="E74" s="8" t="s">
        <v>135</v>
      </c>
      <c r="F74" s="8" t="s">
        <v>136</v>
      </c>
      <c r="G74" s="8" t="s">
        <v>144</v>
      </c>
      <c r="H74" s="9" t="s">
        <v>294</v>
      </c>
      <c r="I74" s="8" t="s">
        <v>146</v>
      </c>
      <c r="J74" s="9" t="s">
        <v>303</v>
      </c>
      <c r="K74" s="17">
        <v>0</v>
      </c>
      <c r="L74" s="17">
        <v>0.21</v>
      </c>
    </row>
    <row r="75" spans="1:12" ht="75" x14ac:dyDescent="0.25">
      <c r="A75" s="8" t="s">
        <v>133</v>
      </c>
      <c r="B75" s="8" t="s">
        <v>134</v>
      </c>
      <c r="C75" s="8" t="s">
        <v>44</v>
      </c>
      <c r="D75" s="8" t="s">
        <v>6</v>
      </c>
      <c r="E75" s="8" t="s">
        <v>135</v>
      </c>
      <c r="F75" s="8" t="s">
        <v>136</v>
      </c>
      <c r="G75" s="8" t="s">
        <v>144</v>
      </c>
      <c r="H75" s="9" t="s">
        <v>294</v>
      </c>
      <c r="I75" s="8" t="s">
        <v>147</v>
      </c>
      <c r="J75" s="9" t="s">
        <v>304</v>
      </c>
      <c r="K75" s="17">
        <v>624.77</v>
      </c>
      <c r="L75" s="17">
        <v>4061.51</v>
      </c>
    </row>
    <row r="76" spans="1:12" x14ac:dyDescent="0.25">
      <c r="A76" s="8" t="s">
        <v>148</v>
      </c>
      <c r="B76" s="8" t="s">
        <v>149</v>
      </c>
      <c r="C76" s="8" t="s">
        <v>44</v>
      </c>
      <c r="D76" s="8" t="s">
        <v>6</v>
      </c>
      <c r="E76" s="8" t="s">
        <v>150</v>
      </c>
      <c r="F76" s="8" t="s">
        <v>151</v>
      </c>
      <c r="G76" s="8" t="s">
        <v>152</v>
      </c>
      <c r="H76" s="8"/>
      <c r="I76" s="8" t="s">
        <v>138</v>
      </c>
      <c r="J76" s="9" t="s">
        <v>305</v>
      </c>
      <c r="K76" s="17">
        <v>49618</v>
      </c>
      <c r="L76" s="17">
        <v>40150</v>
      </c>
    </row>
    <row r="77" spans="1:12" ht="60" x14ac:dyDescent="0.25">
      <c r="A77" s="8" t="s">
        <v>148</v>
      </c>
      <c r="B77" s="8" t="s">
        <v>149</v>
      </c>
      <c r="C77" s="8" t="s">
        <v>44</v>
      </c>
      <c r="D77" s="8" t="s">
        <v>6</v>
      </c>
      <c r="E77" s="8" t="s">
        <v>150</v>
      </c>
      <c r="F77" s="8" t="s">
        <v>151</v>
      </c>
      <c r="G77" s="8" t="s">
        <v>152</v>
      </c>
      <c r="H77" s="8"/>
      <c r="I77" s="8" t="s">
        <v>153</v>
      </c>
      <c r="J77" s="9" t="s">
        <v>306</v>
      </c>
      <c r="K77" s="17">
        <v>910.22</v>
      </c>
      <c r="L77" s="17">
        <v>1409.98</v>
      </c>
    </row>
    <row r="78" spans="1:12" ht="60" x14ac:dyDescent="0.25">
      <c r="A78" s="8" t="s">
        <v>148</v>
      </c>
      <c r="B78" s="8" t="s">
        <v>149</v>
      </c>
      <c r="C78" s="8" t="s">
        <v>44</v>
      </c>
      <c r="D78" s="8" t="s">
        <v>6</v>
      </c>
      <c r="E78" s="8" t="s">
        <v>150</v>
      </c>
      <c r="F78" s="8" t="s">
        <v>151</v>
      </c>
      <c r="G78" s="8" t="s">
        <v>152</v>
      </c>
      <c r="H78" s="8"/>
      <c r="I78" s="8" t="s">
        <v>146</v>
      </c>
      <c r="J78" s="9" t="s">
        <v>307</v>
      </c>
      <c r="K78" s="17">
        <v>98097.49</v>
      </c>
      <c r="L78" s="17">
        <v>82822.66</v>
      </c>
    </row>
    <row r="79" spans="1:12" ht="60" x14ac:dyDescent="0.25">
      <c r="A79" s="8" t="s">
        <v>148</v>
      </c>
      <c r="B79" s="8" t="s">
        <v>149</v>
      </c>
      <c r="C79" s="8" t="s">
        <v>44</v>
      </c>
      <c r="D79" s="8" t="s">
        <v>6</v>
      </c>
      <c r="E79" s="8" t="s">
        <v>154</v>
      </c>
      <c r="F79" s="8" t="s">
        <v>155</v>
      </c>
      <c r="G79" s="8" t="s">
        <v>156</v>
      </c>
      <c r="H79" s="9" t="s">
        <v>308</v>
      </c>
      <c r="I79" s="8" t="s">
        <v>44</v>
      </c>
      <c r="J79" s="8"/>
      <c r="K79" s="17">
        <v>1948.3400000000001</v>
      </c>
      <c r="L79" s="17">
        <v>2500.98</v>
      </c>
    </row>
    <row r="80" spans="1:12" x14ac:dyDescent="0.25">
      <c r="A80" s="8" t="s">
        <v>157</v>
      </c>
      <c r="B80" s="8" t="s">
        <v>158</v>
      </c>
      <c r="C80" s="8" t="s">
        <v>44</v>
      </c>
      <c r="D80" s="8" t="s">
        <v>6</v>
      </c>
      <c r="E80" s="8" t="s">
        <v>159</v>
      </c>
      <c r="F80" s="8" t="s">
        <v>160</v>
      </c>
      <c r="G80" s="8" t="s">
        <v>44</v>
      </c>
      <c r="H80" s="8"/>
      <c r="I80" s="8" t="s">
        <v>44</v>
      </c>
      <c r="J80" s="8"/>
      <c r="K80" s="17">
        <v>35.97</v>
      </c>
      <c r="L80" s="17">
        <v>628.84</v>
      </c>
    </row>
    <row r="81" spans="1:12" x14ac:dyDescent="0.25">
      <c r="A81" s="8" t="s">
        <v>161</v>
      </c>
      <c r="B81" s="8" t="s">
        <v>162</v>
      </c>
      <c r="C81" s="8" t="s">
        <v>44</v>
      </c>
      <c r="D81" s="8" t="s">
        <v>6</v>
      </c>
      <c r="E81" s="8" t="s">
        <v>163</v>
      </c>
      <c r="F81" s="8" t="s">
        <v>164</v>
      </c>
      <c r="G81" s="8" t="s">
        <v>44</v>
      </c>
      <c r="H81" s="8"/>
      <c r="I81" s="8" t="s">
        <v>44</v>
      </c>
      <c r="J81" s="8"/>
      <c r="K81" s="17">
        <v>0.13</v>
      </c>
      <c r="L81" s="17">
        <v>0</v>
      </c>
    </row>
    <row r="82" spans="1:12" x14ac:dyDescent="0.25">
      <c r="F82" s="28" t="s">
        <v>314</v>
      </c>
      <c r="G82" s="6"/>
      <c r="H82" s="6"/>
      <c r="I82" s="6"/>
      <c r="J82" s="6"/>
      <c r="K82" s="18">
        <f>SUM(K4:K81)</f>
        <v>319903.49999999994</v>
      </c>
      <c r="L82" s="18">
        <f>SUM(L4:L81)</f>
        <v>286862.73000000004</v>
      </c>
    </row>
  </sheetData>
  <mergeCells count="1">
    <mergeCell ref="A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opLeftCell="A71" workbookViewId="0">
      <selection activeCell="G89" sqref="G89"/>
    </sheetView>
  </sheetViews>
  <sheetFormatPr defaultRowHeight="15" x14ac:dyDescent="0.25"/>
  <cols>
    <col min="1" max="1" width="7" bestFit="1" customWidth="1"/>
    <col min="2" max="2" width="27.5703125" bestFit="1" customWidth="1"/>
    <col min="3" max="3" width="11" bestFit="1" customWidth="1"/>
    <col min="4" max="4" width="78.42578125" bestFit="1" customWidth="1"/>
    <col min="5" max="5" width="77.28515625" bestFit="1" customWidth="1"/>
    <col min="6" max="6" width="13.140625" style="12" bestFit="1" customWidth="1"/>
    <col min="7" max="7" width="11.28515625" style="12" bestFit="1" customWidth="1"/>
    <col min="8" max="9" width="13.140625" style="12" bestFit="1" customWidth="1"/>
  </cols>
  <sheetData>
    <row r="1" spans="1:9" ht="36.75" customHeight="1" x14ac:dyDescent="0.25">
      <c r="A1" s="30" t="s">
        <v>309</v>
      </c>
      <c r="B1" s="30"/>
      <c r="C1" s="30"/>
      <c r="D1" s="30"/>
      <c r="E1" s="30"/>
      <c r="F1" s="30"/>
      <c r="G1" s="30"/>
      <c r="H1" s="30"/>
      <c r="I1" s="30"/>
    </row>
    <row r="2" spans="1:9" x14ac:dyDescent="0.25">
      <c r="A2" s="5"/>
      <c r="B2" s="5"/>
      <c r="C2" s="5"/>
      <c r="D2" s="5"/>
      <c r="E2" s="5"/>
      <c r="F2" s="11"/>
      <c r="G2" s="11"/>
      <c r="H2" s="11"/>
      <c r="I2" s="11" t="s">
        <v>279</v>
      </c>
    </row>
    <row r="3" spans="1:9" s="1" customFormat="1" ht="14.25" x14ac:dyDescent="0.2">
      <c r="A3" s="6" t="s">
        <v>280</v>
      </c>
      <c r="B3" s="6" t="s">
        <v>281</v>
      </c>
      <c r="C3" s="6" t="s">
        <v>282</v>
      </c>
      <c r="D3" s="6" t="s">
        <v>283</v>
      </c>
      <c r="E3" s="6" t="s">
        <v>310</v>
      </c>
      <c r="F3" s="13" t="s">
        <v>311</v>
      </c>
      <c r="G3" s="13" t="s">
        <v>312</v>
      </c>
      <c r="H3" s="13" t="s">
        <v>313</v>
      </c>
      <c r="I3" s="13" t="s">
        <v>314</v>
      </c>
    </row>
    <row r="4" spans="1:9" x14ac:dyDescent="0.25">
      <c r="A4" s="8" t="s">
        <v>3</v>
      </c>
      <c r="B4" s="8" t="s">
        <v>167</v>
      </c>
      <c r="C4" s="8" t="s">
        <v>168</v>
      </c>
      <c r="D4" s="8" t="s">
        <v>169</v>
      </c>
      <c r="E4" s="8" t="s">
        <v>170</v>
      </c>
      <c r="F4" s="11">
        <v>103.11</v>
      </c>
      <c r="G4" s="11">
        <v>0</v>
      </c>
      <c r="H4" s="11">
        <v>0</v>
      </c>
      <c r="I4" s="11">
        <v>103.11</v>
      </c>
    </row>
    <row r="5" spans="1:9" x14ac:dyDescent="0.25">
      <c r="A5" s="8" t="s">
        <v>3</v>
      </c>
      <c r="B5" s="8" t="s">
        <v>167</v>
      </c>
      <c r="C5" s="8" t="s">
        <v>168</v>
      </c>
      <c r="D5" s="8" t="s">
        <v>169</v>
      </c>
      <c r="E5" s="8" t="s">
        <v>171</v>
      </c>
      <c r="F5" s="11">
        <v>22.3</v>
      </c>
      <c r="G5" s="11">
        <v>0</v>
      </c>
      <c r="H5" s="11">
        <v>0</v>
      </c>
      <c r="I5" s="11">
        <v>22.3</v>
      </c>
    </row>
    <row r="6" spans="1:9" x14ac:dyDescent="0.25">
      <c r="A6" s="8" t="s">
        <v>3</v>
      </c>
      <c r="B6" s="8" t="s">
        <v>167</v>
      </c>
      <c r="C6" s="8" t="s">
        <v>168</v>
      </c>
      <c r="D6" s="8" t="s">
        <v>169</v>
      </c>
      <c r="E6" s="8" t="s">
        <v>172</v>
      </c>
      <c r="F6" s="11">
        <v>26.23</v>
      </c>
      <c r="G6" s="11">
        <v>0</v>
      </c>
      <c r="H6" s="11">
        <v>0</v>
      </c>
      <c r="I6" s="11">
        <v>26.23</v>
      </c>
    </row>
    <row r="7" spans="1:9" x14ac:dyDescent="0.25">
      <c r="A7" s="8" t="s">
        <v>3</v>
      </c>
      <c r="B7" s="8" t="s">
        <v>167</v>
      </c>
      <c r="C7" s="8" t="s">
        <v>168</v>
      </c>
      <c r="D7" s="8" t="s">
        <v>169</v>
      </c>
      <c r="E7" s="8" t="s">
        <v>173</v>
      </c>
      <c r="F7" s="11">
        <v>1047.46</v>
      </c>
      <c r="G7" s="11">
        <v>0</v>
      </c>
      <c r="H7" s="11">
        <v>0</v>
      </c>
      <c r="I7" s="11">
        <v>1047.46</v>
      </c>
    </row>
    <row r="8" spans="1:9" x14ac:dyDescent="0.25">
      <c r="A8" s="8" t="s">
        <v>3</v>
      </c>
      <c r="B8" s="8" t="s">
        <v>167</v>
      </c>
      <c r="C8" s="8" t="s">
        <v>168</v>
      </c>
      <c r="D8" s="8" t="s">
        <v>169</v>
      </c>
      <c r="E8" s="8" t="s">
        <v>174</v>
      </c>
      <c r="F8" s="11">
        <v>836.26</v>
      </c>
      <c r="G8" s="11">
        <v>0</v>
      </c>
      <c r="H8" s="11">
        <v>0</v>
      </c>
      <c r="I8" s="11">
        <v>836.26</v>
      </c>
    </row>
    <row r="9" spans="1:9" x14ac:dyDescent="0.25">
      <c r="A9" s="8" t="s">
        <v>3</v>
      </c>
      <c r="B9" s="8" t="s">
        <v>167</v>
      </c>
      <c r="C9" s="8" t="s">
        <v>175</v>
      </c>
      <c r="D9" s="8" t="s">
        <v>176</v>
      </c>
      <c r="E9" s="8" t="s">
        <v>12</v>
      </c>
      <c r="F9" s="11">
        <v>107.43</v>
      </c>
      <c r="G9" s="11">
        <v>0</v>
      </c>
      <c r="H9" s="11">
        <v>0</v>
      </c>
      <c r="I9" s="11">
        <v>107.43</v>
      </c>
    </row>
    <row r="10" spans="1:9" x14ac:dyDescent="0.25">
      <c r="A10" s="8" t="s">
        <v>3</v>
      </c>
      <c r="B10" s="8" t="s">
        <v>167</v>
      </c>
      <c r="C10" s="8" t="s">
        <v>175</v>
      </c>
      <c r="D10" s="8" t="s">
        <v>176</v>
      </c>
      <c r="E10" s="8" t="s">
        <v>177</v>
      </c>
      <c r="F10" s="11">
        <v>146.30000000000001</v>
      </c>
      <c r="G10" s="11">
        <v>0</v>
      </c>
      <c r="H10" s="11">
        <v>0</v>
      </c>
      <c r="I10" s="11">
        <v>146.30000000000001</v>
      </c>
    </row>
    <row r="11" spans="1:9" x14ac:dyDescent="0.25">
      <c r="A11" s="8" t="s">
        <v>3</v>
      </c>
      <c r="B11" s="8" t="s">
        <v>167</v>
      </c>
      <c r="C11" s="8" t="s">
        <v>175</v>
      </c>
      <c r="D11" s="8" t="s">
        <v>176</v>
      </c>
      <c r="E11" s="8" t="s">
        <v>18</v>
      </c>
      <c r="F11" s="11">
        <v>430.69</v>
      </c>
      <c r="G11" s="11">
        <v>0</v>
      </c>
      <c r="H11" s="11">
        <v>0</v>
      </c>
      <c r="I11" s="11">
        <v>430.69</v>
      </c>
    </row>
    <row r="12" spans="1:9" x14ac:dyDescent="0.25">
      <c r="A12" s="8" t="s">
        <v>3</v>
      </c>
      <c r="B12" s="8" t="s">
        <v>167</v>
      </c>
      <c r="C12" s="8" t="s">
        <v>175</v>
      </c>
      <c r="D12" s="8" t="s">
        <v>176</v>
      </c>
      <c r="E12" s="8" t="s">
        <v>20</v>
      </c>
      <c r="F12" s="11">
        <v>298.29000000000002</v>
      </c>
      <c r="G12" s="11">
        <v>0</v>
      </c>
      <c r="H12" s="11">
        <v>0</v>
      </c>
      <c r="I12" s="11">
        <v>298.29000000000002</v>
      </c>
    </row>
    <row r="13" spans="1:9" x14ac:dyDescent="0.25">
      <c r="A13" s="8" t="s">
        <v>3</v>
      </c>
      <c r="B13" s="8" t="s">
        <v>167</v>
      </c>
      <c r="C13" s="8" t="s">
        <v>175</v>
      </c>
      <c r="D13" s="8" t="s">
        <v>176</v>
      </c>
      <c r="E13" s="8" t="s">
        <v>22</v>
      </c>
      <c r="F13" s="11">
        <v>137.32</v>
      </c>
      <c r="G13" s="11">
        <v>0</v>
      </c>
      <c r="H13" s="11">
        <v>0</v>
      </c>
      <c r="I13" s="11">
        <v>137.32</v>
      </c>
    </row>
    <row r="14" spans="1:9" x14ac:dyDescent="0.25">
      <c r="A14" s="8" t="s">
        <v>3</v>
      </c>
      <c r="B14" s="8" t="s">
        <v>167</v>
      </c>
      <c r="C14" s="8" t="s">
        <v>175</v>
      </c>
      <c r="D14" s="8" t="s">
        <v>176</v>
      </c>
      <c r="E14" s="8" t="s">
        <v>28</v>
      </c>
      <c r="F14" s="11">
        <v>9.59</v>
      </c>
      <c r="G14" s="11">
        <v>0</v>
      </c>
      <c r="H14" s="11">
        <v>0</v>
      </c>
      <c r="I14" s="11">
        <v>9.59</v>
      </c>
    </row>
    <row r="15" spans="1:9" x14ac:dyDescent="0.25">
      <c r="A15" s="8" t="s">
        <v>3</v>
      </c>
      <c r="B15" s="8" t="s">
        <v>167</v>
      </c>
      <c r="C15" s="8" t="s">
        <v>178</v>
      </c>
      <c r="D15" s="8" t="s">
        <v>179</v>
      </c>
      <c r="E15" s="8" t="s">
        <v>180</v>
      </c>
      <c r="F15" s="11">
        <v>24347.19</v>
      </c>
      <c r="G15" s="11">
        <v>0</v>
      </c>
      <c r="H15" s="11">
        <v>0</v>
      </c>
      <c r="I15" s="11">
        <v>24347.19</v>
      </c>
    </row>
    <row r="16" spans="1:9" x14ac:dyDescent="0.25">
      <c r="A16" s="8" t="s">
        <v>3</v>
      </c>
      <c r="B16" s="8" t="s">
        <v>167</v>
      </c>
      <c r="C16" s="8" t="s">
        <v>181</v>
      </c>
      <c r="D16" s="8" t="s">
        <v>182</v>
      </c>
      <c r="E16" s="8" t="s">
        <v>50</v>
      </c>
      <c r="F16" s="11">
        <v>105.77</v>
      </c>
      <c r="G16" s="11">
        <v>0</v>
      </c>
      <c r="H16" s="11">
        <v>0</v>
      </c>
      <c r="I16" s="11">
        <v>105.77</v>
      </c>
    </row>
    <row r="17" spans="1:9" x14ac:dyDescent="0.25">
      <c r="A17" s="8" t="s">
        <v>3</v>
      </c>
      <c r="B17" s="8" t="s">
        <v>167</v>
      </c>
      <c r="C17" s="8" t="s">
        <v>181</v>
      </c>
      <c r="D17" s="8" t="s">
        <v>182</v>
      </c>
      <c r="E17" s="8" t="s">
        <v>183</v>
      </c>
      <c r="F17" s="11">
        <v>246.63</v>
      </c>
      <c r="G17" s="11">
        <v>0</v>
      </c>
      <c r="H17" s="11">
        <v>0</v>
      </c>
      <c r="I17" s="11">
        <v>246.63</v>
      </c>
    </row>
    <row r="18" spans="1:9" x14ac:dyDescent="0.25">
      <c r="A18" s="8" t="s">
        <v>3</v>
      </c>
      <c r="B18" s="8" t="s">
        <v>167</v>
      </c>
      <c r="C18" s="8" t="s">
        <v>181</v>
      </c>
      <c r="D18" s="8" t="s">
        <v>182</v>
      </c>
      <c r="E18" s="8" t="s">
        <v>184</v>
      </c>
      <c r="F18" s="11">
        <v>869.61</v>
      </c>
      <c r="G18" s="11">
        <v>0</v>
      </c>
      <c r="H18" s="11">
        <v>0</v>
      </c>
      <c r="I18" s="11">
        <v>869.61</v>
      </c>
    </row>
    <row r="19" spans="1:9" x14ac:dyDescent="0.25">
      <c r="A19" s="8" t="s">
        <v>3</v>
      </c>
      <c r="B19" s="8" t="s">
        <v>167</v>
      </c>
      <c r="C19" s="8" t="s">
        <v>181</v>
      </c>
      <c r="D19" s="8" t="s">
        <v>182</v>
      </c>
      <c r="E19" s="8" t="s">
        <v>185</v>
      </c>
      <c r="F19" s="11">
        <v>274.01</v>
      </c>
      <c r="G19" s="11">
        <v>0</v>
      </c>
      <c r="H19" s="11">
        <v>0</v>
      </c>
      <c r="I19" s="11">
        <v>274.01</v>
      </c>
    </row>
    <row r="20" spans="1:9" x14ac:dyDescent="0.25">
      <c r="A20" s="8" t="s">
        <v>3</v>
      </c>
      <c r="B20" s="8" t="s">
        <v>167</v>
      </c>
      <c r="C20" s="8" t="s">
        <v>181</v>
      </c>
      <c r="D20" s="8" t="s">
        <v>182</v>
      </c>
      <c r="E20" s="8" t="s">
        <v>52</v>
      </c>
      <c r="F20" s="11">
        <v>8940.380000000001</v>
      </c>
      <c r="G20" s="11">
        <v>362.66</v>
      </c>
      <c r="H20" s="11">
        <v>0</v>
      </c>
      <c r="I20" s="11">
        <v>9303.0400000000009</v>
      </c>
    </row>
    <row r="21" spans="1:9" x14ac:dyDescent="0.25">
      <c r="A21" s="8" t="s">
        <v>3</v>
      </c>
      <c r="B21" s="8" t="s">
        <v>167</v>
      </c>
      <c r="C21" s="8" t="s">
        <v>181</v>
      </c>
      <c r="D21" s="8" t="s">
        <v>182</v>
      </c>
      <c r="E21" s="8" t="s">
        <v>54</v>
      </c>
      <c r="F21" s="11">
        <v>165.4</v>
      </c>
      <c r="G21" s="11">
        <v>0</v>
      </c>
      <c r="H21" s="11">
        <v>0</v>
      </c>
      <c r="I21" s="11">
        <v>165.4</v>
      </c>
    </row>
    <row r="22" spans="1:9" x14ac:dyDescent="0.25">
      <c r="A22" s="8" t="s">
        <v>3</v>
      </c>
      <c r="B22" s="8" t="s">
        <v>167</v>
      </c>
      <c r="C22" s="8" t="s">
        <v>181</v>
      </c>
      <c r="D22" s="8" t="s">
        <v>182</v>
      </c>
      <c r="E22" s="8" t="s">
        <v>56</v>
      </c>
      <c r="F22" s="11">
        <v>76.16</v>
      </c>
      <c r="G22" s="11">
        <v>2.82</v>
      </c>
      <c r="H22" s="11">
        <v>0</v>
      </c>
      <c r="I22" s="11">
        <v>78.98</v>
      </c>
    </row>
    <row r="23" spans="1:9" x14ac:dyDescent="0.25">
      <c r="A23" s="8" t="s">
        <v>3</v>
      </c>
      <c r="B23" s="8" t="s">
        <v>167</v>
      </c>
      <c r="C23" s="8" t="s">
        <v>181</v>
      </c>
      <c r="D23" s="8" t="s">
        <v>182</v>
      </c>
      <c r="E23" s="8" t="s">
        <v>58</v>
      </c>
      <c r="F23" s="11">
        <v>307.77</v>
      </c>
      <c r="G23" s="11">
        <v>344.11</v>
      </c>
      <c r="H23" s="11">
        <v>0</v>
      </c>
      <c r="I23" s="11">
        <v>651.88</v>
      </c>
    </row>
    <row r="24" spans="1:9" x14ac:dyDescent="0.25">
      <c r="A24" s="8" t="s">
        <v>3</v>
      </c>
      <c r="B24" s="8" t="s">
        <v>167</v>
      </c>
      <c r="C24" s="8" t="s">
        <v>181</v>
      </c>
      <c r="D24" s="8" t="s">
        <v>182</v>
      </c>
      <c r="E24" s="8" t="s">
        <v>186</v>
      </c>
      <c r="F24" s="11">
        <v>49.68</v>
      </c>
      <c r="G24" s="11">
        <v>0</v>
      </c>
      <c r="H24" s="11">
        <v>0</v>
      </c>
      <c r="I24" s="11">
        <v>49.68</v>
      </c>
    </row>
    <row r="25" spans="1:9" x14ac:dyDescent="0.25">
      <c r="A25" s="8" t="s">
        <v>3</v>
      </c>
      <c r="B25" s="8" t="s">
        <v>167</v>
      </c>
      <c r="C25" s="8" t="s">
        <v>181</v>
      </c>
      <c r="D25" s="8" t="s">
        <v>182</v>
      </c>
      <c r="E25" s="8" t="s">
        <v>60</v>
      </c>
      <c r="F25" s="11">
        <v>255.86</v>
      </c>
      <c r="G25" s="11">
        <v>155.11000000000001</v>
      </c>
      <c r="H25" s="11">
        <v>0</v>
      </c>
      <c r="I25" s="11">
        <v>410.97</v>
      </c>
    </row>
    <row r="26" spans="1:9" x14ac:dyDescent="0.25">
      <c r="A26" s="8" t="s">
        <v>3</v>
      </c>
      <c r="B26" s="8" t="s">
        <v>167</v>
      </c>
      <c r="C26" s="8" t="s">
        <v>187</v>
      </c>
      <c r="D26" s="8" t="s">
        <v>188</v>
      </c>
      <c r="E26" s="8" t="s">
        <v>189</v>
      </c>
      <c r="F26" s="11">
        <v>16841.55</v>
      </c>
      <c r="G26" s="11">
        <v>0</v>
      </c>
      <c r="H26" s="11">
        <v>0</v>
      </c>
      <c r="I26" s="11">
        <v>16841.55</v>
      </c>
    </row>
    <row r="27" spans="1:9" x14ac:dyDescent="0.25">
      <c r="A27" s="8" t="s">
        <v>3</v>
      </c>
      <c r="B27" s="8" t="s">
        <v>167</v>
      </c>
      <c r="C27" s="8" t="s">
        <v>187</v>
      </c>
      <c r="D27" s="8" t="s">
        <v>188</v>
      </c>
      <c r="E27" s="8" t="s">
        <v>64</v>
      </c>
      <c r="F27" s="11">
        <v>0.66</v>
      </c>
      <c r="G27" s="11">
        <v>0</v>
      </c>
      <c r="H27" s="11">
        <v>0</v>
      </c>
      <c r="I27" s="11">
        <v>0.66</v>
      </c>
    </row>
    <row r="28" spans="1:9" x14ac:dyDescent="0.25">
      <c r="A28" s="8" t="s">
        <v>42</v>
      </c>
      <c r="B28" s="8" t="s">
        <v>190</v>
      </c>
      <c r="C28" s="8" t="s">
        <v>168</v>
      </c>
      <c r="D28" s="8" t="s">
        <v>66</v>
      </c>
      <c r="E28" s="8" t="s">
        <v>191</v>
      </c>
      <c r="F28" s="11">
        <v>18447.82</v>
      </c>
      <c r="G28" s="11">
        <v>570.95000000000005</v>
      </c>
      <c r="H28" s="11">
        <v>0</v>
      </c>
      <c r="I28" s="11">
        <v>19018.77</v>
      </c>
    </row>
    <row r="29" spans="1:9" x14ac:dyDescent="0.25">
      <c r="A29" s="8" t="s">
        <v>42</v>
      </c>
      <c r="B29" s="8" t="s">
        <v>190</v>
      </c>
      <c r="C29" s="8" t="s">
        <v>168</v>
      </c>
      <c r="D29" s="8" t="s">
        <v>66</v>
      </c>
      <c r="E29" s="8" t="s">
        <v>192</v>
      </c>
      <c r="F29" s="11">
        <v>375.06</v>
      </c>
      <c r="G29" s="11">
        <v>0</v>
      </c>
      <c r="H29" s="11">
        <v>0</v>
      </c>
      <c r="I29" s="11">
        <v>375.06</v>
      </c>
    </row>
    <row r="30" spans="1:9" x14ac:dyDescent="0.25">
      <c r="A30" s="8" t="s">
        <v>42</v>
      </c>
      <c r="B30" s="8" t="s">
        <v>190</v>
      </c>
      <c r="C30" s="8" t="s">
        <v>168</v>
      </c>
      <c r="D30" s="8" t="s">
        <v>66</v>
      </c>
      <c r="E30" s="8" t="s">
        <v>193</v>
      </c>
      <c r="F30" s="11">
        <v>200.13</v>
      </c>
      <c r="G30" s="11">
        <v>8.89</v>
      </c>
      <c r="H30" s="11">
        <v>0</v>
      </c>
      <c r="I30" s="11">
        <v>209.02</v>
      </c>
    </row>
    <row r="31" spans="1:9" x14ac:dyDescent="0.25">
      <c r="A31" s="8" t="s">
        <v>42</v>
      </c>
      <c r="B31" s="8" t="s">
        <v>190</v>
      </c>
      <c r="C31" s="8" t="s">
        <v>168</v>
      </c>
      <c r="D31" s="8" t="s">
        <v>66</v>
      </c>
      <c r="E31" s="8" t="s">
        <v>194</v>
      </c>
      <c r="F31" s="11">
        <v>161.72999999999999</v>
      </c>
      <c r="G31" s="11">
        <v>0</v>
      </c>
      <c r="H31" s="11">
        <v>0</v>
      </c>
      <c r="I31" s="11">
        <v>161.72999999999999</v>
      </c>
    </row>
    <row r="32" spans="1:9" x14ac:dyDescent="0.25">
      <c r="A32" s="8" t="s">
        <v>42</v>
      </c>
      <c r="B32" s="8" t="s">
        <v>190</v>
      </c>
      <c r="C32" s="8" t="s">
        <v>175</v>
      </c>
      <c r="D32" s="8" t="s">
        <v>195</v>
      </c>
      <c r="E32" s="8" t="s">
        <v>68</v>
      </c>
      <c r="F32" s="11">
        <v>6051.5</v>
      </c>
      <c r="G32" s="11">
        <v>1320.14</v>
      </c>
      <c r="H32" s="11">
        <v>0</v>
      </c>
      <c r="I32" s="11">
        <v>7371.64</v>
      </c>
    </row>
    <row r="33" spans="1:9" x14ac:dyDescent="0.25">
      <c r="A33" s="8" t="s">
        <v>42</v>
      </c>
      <c r="B33" s="8" t="s">
        <v>190</v>
      </c>
      <c r="C33" s="8" t="s">
        <v>175</v>
      </c>
      <c r="D33" s="8" t="s">
        <v>195</v>
      </c>
      <c r="E33" s="8" t="s">
        <v>70</v>
      </c>
      <c r="F33" s="11">
        <v>2069.0100000000002</v>
      </c>
      <c r="G33" s="11">
        <v>93</v>
      </c>
      <c r="H33" s="11">
        <v>0</v>
      </c>
      <c r="I33" s="11">
        <v>2162.0100000000002</v>
      </c>
    </row>
    <row r="34" spans="1:9" x14ac:dyDescent="0.25">
      <c r="A34" s="8" t="s">
        <v>42</v>
      </c>
      <c r="B34" s="8" t="s">
        <v>190</v>
      </c>
      <c r="C34" s="8" t="s">
        <v>178</v>
      </c>
      <c r="D34" s="8" t="s">
        <v>196</v>
      </c>
      <c r="E34" s="8" t="s">
        <v>72</v>
      </c>
      <c r="F34" s="11">
        <v>1177.31</v>
      </c>
      <c r="G34" s="11">
        <v>5629.06</v>
      </c>
      <c r="H34" s="11">
        <v>986.49</v>
      </c>
      <c r="I34" s="11">
        <v>7792.8600000000006</v>
      </c>
    </row>
    <row r="35" spans="1:9" x14ac:dyDescent="0.25">
      <c r="A35" s="8" t="s">
        <v>42</v>
      </c>
      <c r="B35" s="8" t="s">
        <v>190</v>
      </c>
      <c r="C35" s="8" t="s">
        <v>178</v>
      </c>
      <c r="D35" s="8" t="s">
        <v>196</v>
      </c>
      <c r="E35" s="8" t="s">
        <v>74</v>
      </c>
      <c r="F35" s="11">
        <v>412.65000000000003</v>
      </c>
      <c r="G35" s="11">
        <v>19.73</v>
      </c>
      <c r="H35" s="11">
        <v>1476.54</v>
      </c>
      <c r="I35" s="11">
        <v>1908.92</v>
      </c>
    </row>
    <row r="36" spans="1:9" x14ac:dyDescent="0.25">
      <c r="A36" s="8" t="s">
        <v>42</v>
      </c>
      <c r="B36" s="8" t="s">
        <v>190</v>
      </c>
      <c r="C36" s="8" t="s">
        <v>178</v>
      </c>
      <c r="D36" s="8" t="s">
        <v>196</v>
      </c>
      <c r="E36" s="8" t="s">
        <v>76</v>
      </c>
      <c r="F36" s="11">
        <v>3366.26</v>
      </c>
      <c r="G36" s="11">
        <v>726.77</v>
      </c>
      <c r="H36" s="11">
        <v>0</v>
      </c>
      <c r="I36" s="11">
        <v>4093.03</v>
      </c>
    </row>
    <row r="37" spans="1:9" x14ac:dyDescent="0.25">
      <c r="A37" s="8" t="s">
        <v>42</v>
      </c>
      <c r="B37" s="8" t="s">
        <v>190</v>
      </c>
      <c r="C37" s="8" t="s">
        <v>181</v>
      </c>
      <c r="D37" s="8" t="s">
        <v>197</v>
      </c>
      <c r="E37" s="8" t="s">
        <v>78</v>
      </c>
      <c r="F37" s="11">
        <v>408.64</v>
      </c>
      <c r="G37" s="11">
        <v>0</v>
      </c>
      <c r="H37" s="11">
        <v>0</v>
      </c>
      <c r="I37" s="11">
        <v>408.64</v>
      </c>
    </row>
    <row r="38" spans="1:9" x14ac:dyDescent="0.25">
      <c r="A38" s="8" t="s">
        <v>42</v>
      </c>
      <c r="B38" s="8" t="s">
        <v>190</v>
      </c>
      <c r="C38" s="8" t="s">
        <v>187</v>
      </c>
      <c r="D38" s="8" t="s">
        <v>198</v>
      </c>
      <c r="E38" s="8" t="s">
        <v>199</v>
      </c>
      <c r="F38" s="11">
        <v>9672.17</v>
      </c>
      <c r="G38" s="11">
        <v>708.55000000000007</v>
      </c>
      <c r="H38" s="11">
        <v>0</v>
      </c>
      <c r="I38" s="11">
        <v>10380.719999999999</v>
      </c>
    </row>
    <row r="39" spans="1:9" x14ac:dyDescent="0.25">
      <c r="A39" s="8" t="s">
        <v>42</v>
      </c>
      <c r="B39" s="8" t="s">
        <v>190</v>
      </c>
      <c r="C39" s="8" t="s">
        <v>200</v>
      </c>
      <c r="D39" s="8" t="s">
        <v>201</v>
      </c>
      <c r="E39" s="8" t="s">
        <v>202</v>
      </c>
      <c r="F39" s="11">
        <v>268.94</v>
      </c>
      <c r="G39" s="11">
        <v>0</v>
      </c>
      <c r="H39" s="11">
        <v>0</v>
      </c>
      <c r="I39" s="11">
        <v>268.94</v>
      </c>
    </row>
    <row r="40" spans="1:9" x14ac:dyDescent="0.25">
      <c r="A40" s="8" t="s">
        <v>42</v>
      </c>
      <c r="B40" s="8" t="s">
        <v>190</v>
      </c>
      <c r="C40" s="8" t="s">
        <v>203</v>
      </c>
      <c r="D40" s="8" t="s">
        <v>204</v>
      </c>
      <c r="E40" s="8" t="s">
        <v>82</v>
      </c>
      <c r="F40" s="11">
        <v>13250.720000000001</v>
      </c>
      <c r="G40" s="11">
        <v>37.82</v>
      </c>
      <c r="H40" s="11">
        <v>0</v>
      </c>
      <c r="I40" s="11">
        <v>13288.54</v>
      </c>
    </row>
    <row r="41" spans="1:9" x14ac:dyDescent="0.25">
      <c r="A41" s="8" t="s">
        <v>42</v>
      </c>
      <c r="B41" s="8" t="s">
        <v>190</v>
      </c>
      <c r="C41" s="8" t="s">
        <v>203</v>
      </c>
      <c r="D41" s="8" t="s">
        <v>204</v>
      </c>
      <c r="E41" s="8" t="s">
        <v>205</v>
      </c>
      <c r="F41" s="11">
        <v>1677.41</v>
      </c>
      <c r="G41" s="11">
        <v>0</v>
      </c>
      <c r="H41" s="11">
        <v>0</v>
      </c>
      <c r="I41" s="11">
        <v>1677.41</v>
      </c>
    </row>
    <row r="42" spans="1:9" x14ac:dyDescent="0.25">
      <c r="A42" s="8" t="s">
        <v>42</v>
      </c>
      <c r="B42" s="8" t="s">
        <v>190</v>
      </c>
      <c r="C42" s="8" t="s">
        <v>203</v>
      </c>
      <c r="D42" s="8" t="s">
        <v>204</v>
      </c>
      <c r="E42" s="8" t="s">
        <v>206</v>
      </c>
      <c r="F42" s="11">
        <v>779.73</v>
      </c>
      <c r="G42" s="11">
        <v>0</v>
      </c>
      <c r="H42" s="11">
        <v>0</v>
      </c>
      <c r="I42" s="11">
        <v>779.73</v>
      </c>
    </row>
    <row r="43" spans="1:9" x14ac:dyDescent="0.25">
      <c r="A43" s="8" t="s">
        <v>42</v>
      </c>
      <c r="B43" s="8" t="s">
        <v>190</v>
      </c>
      <c r="C43" s="8" t="s">
        <v>207</v>
      </c>
      <c r="D43" s="8" t="s">
        <v>208</v>
      </c>
      <c r="E43" s="8" t="s">
        <v>84</v>
      </c>
      <c r="F43" s="11">
        <v>242.34</v>
      </c>
      <c r="G43" s="11">
        <v>0.97</v>
      </c>
      <c r="H43" s="11">
        <v>0</v>
      </c>
      <c r="I43" s="11">
        <v>243.31</v>
      </c>
    </row>
    <row r="44" spans="1:9" x14ac:dyDescent="0.25">
      <c r="A44" s="8" t="s">
        <v>42</v>
      </c>
      <c r="B44" s="8" t="s">
        <v>190</v>
      </c>
      <c r="C44" s="8" t="s">
        <v>207</v>
      </c>
      <c r="D44" s="8" t="s">
        <v>208</v>
      </c>
      <c r="E44" s="8" t="s">
        <v>209</v>
      </c>
      <c r="F44" s="11">
        <v>48.69</v>
      </c>
      <c r="G44" s="11">
        <v>0</v>
      </c>
      <c r="H44" s="11">
        <v>0</v>
      </c>
      <c r="I44" s="11">
        <v>48.69</v>
      </c>
    </row>
    <row r="45" spans="1:9" x14ac:dyDescent="0.25">
      <c r="A45" s="8" t="s">
        <v>133</v>
      </c>
      <c r="B45" s="8" t="s">
        <v>210</v>
      </c>
      <c r="C45" s="8" t="s">
        <v>168</v>
      </c>
      <c r="D45" s="8" t="s">
        <v>211</v>
      </c>
      <c r="E45" s="8" t="s">
        <v>86</v>
      </c>
      <c r="F45" s="11">
        <v>15706.380000000001</v>
      </c>
      <c r="G45" s="11">
        <v>3.75</v>
      </c>
      <c r="H45" s="11">
        <v>138.51</v>
      </c>
      <c r="I45" s="11">
        <v>15848.640000000001</v>
      </c>
    </row>
    <row r="46" spans="1:9" x14ac:dyDescent="0.25">
      <c r="A46" s="8" t="s">
        <v>133</v>
      </c>
      <c r="B46" s="8" t="s">
        <v>210</v>
      </c>
      <c r="C46" s="8" t="s">
        <v>168</v>
      </c>
      <c r="D46" s="8" t="s">
        <v>211</v>
      </c>
      <c r="E46" s="8" t="s">
        <v>212</v>
      </c>
      <c r="F46" s="11">
        <v>15.38</v>
      </c>
      <c r="G46" s="11">
        <v>0</v>
      </c>
      <c r="H46" s="11">
        <v>0</v>
      </c>
      <c r="I46" s="11">
        <v>15.38</v>
      </c>
    </row>
    <row r="47" spans="1:9" x14ac:dyDescent="0.25">
      <c r="A47" s="8" t="s">
        <v>133</v>
      </c>
      <c r="B47" s="8" t="s">
        <v>210</v>
      </c>
      <c r="C47" s="8" t="s">
        <v>168</v>
      </c>
      <c r="D47" s="8" t="s">
        <v>211</v>
      </c>
      <c r="E47" s="8" t="s">
        <v>88</v>
      </c>
      <c r="F47" s="11">
        <v>523.22</v>
      </c>
      <c r="G47" s="11">
        <v>1.1100000000000001</v>
      </c>
      <c r="H47" s="11">
        <v>742.07</v>
      </c>
      <c r="I47" s="11">
        <v>1266.4000000000001</v>
      </c>
    </row>
    <row r="48" spans="1:9" x14ac:dyDescent="0.25">
      <c r="A48" s="8" t="s">
        <v>133</v>
      </c>
      <c r="B48" s="8" t="s">
        <v>210</v>
      </c>
      <c r="C48" s="8" t="s">
        <v>168</v>
      </c>
      <c r="D48" s="8" t="s">
        <v>211</v>
      </c>
      <c r="E48" s="8" t="s">
        <v>213</v>
      </c>
      <c r="F48" s="11">
        <v>60</v>
      </c>
      <c r="G48" s="11">
        <v>0</v>
      </c>
      <c r="H48" s="11">
        <v>72.38</v>
      </c>
      <c r="I48" s="11">
        <v>132.38</v>
      </c>
    </row>
    <row r="49" spans="1:9" x14ac:dyDescent="0.25">
      <c r="A49" s="8" t="s">
        <v>133</v>
      </c>
      <c r="B49" s="8" t="s">
        <v>210</v>
      </c>
      <c r="C49" s="8" t="s">
        <v>168</v>
      </c>
      <c r="D49" s="8" t="s">
        <v>211</v>
      </c>
      <c r="E49" s="8" t="s">
        <v>90</v>
      </c>
      <c r="F49" s="11">
        <v>44.09</v>
      </c>
      <c r="G49" s="11">
        <v>6.28</v>
      </c>
      <c r="H49" s="11">
        <v>105.47</v>
      </c>
      <c r="I49" s="11">
        <v>155.84</v>
      </c>
    </row>
    <row r="50" spans="1:9" x14ac:dyDescent="0.25">
      <c r="A50" s="8" t="s">
        <v>133</v>
      </c>
      <c r="B50" s="8" t="s">
        <v>210</v>
      </c>
      <c r="C50" s="8" t="s">
        <v>168</v>
      </c>
      <c r="D50" s="8" t="s">
        <v>211</v>
      </c>
      <c r="E50" s="8" t="s">
        <v>92</v>
      </c>
      <c r="F50" s="11">
        <v>437.14</v>
      </c>
      <c r="G50" s="11">
        <v>47.13</v>
      </c>
      <c r="H50" s="11">
        <v>0</v>
      </c>
      <c r="I50" s="11">
        <v>484.27</v>
      </c>
    </row>
    <row r="51" spans="1:9" x14ac:dyDescent="0.25">
      <c r="A51" s="8" t="s">
        <v>133</v>
      </c>
      <c r="B51" s="8" t="s">
        <v>210</v>
      </c>
      <c r="C51" s="8" t="s">
        <v>168</v>
      </c>
      <c r="D51" s="8" t="s">
        <v>211</v>
      </c>
      <c r="E51" s="8" t="s">
        <v>94</v>
      </c>
      <c r="F51" s="11">
        <v>28.84</v>
      </c>
      <c r="G51" s="11">
        <v>0</v>
      </c>
      <c r="H51" s="11">
        <v>0</v>
      </c>
      <c r="I51" s="11">
        <v>28.84</v>
      </c>
    </row>
    <row r="52" spans="1:9" x14ac:dyDescent="0.25">
      <c r="A52" s="8" t="s">
        <v>133</v>
      </c>
      <c r="B52" s="8" t="s">
        <v>210</v>
      </c>
      <c r="C52" s="8" t="s">
        <v>168</v>
      </c>
      <c r="D52" s="8" t="s">
        <v>211</v>
      </c>
      <c r="E52" s="8" t="s">
        <v>214</v>
      </c>
      <c r="F52" s="11">
        <v>456.66</v>
      </c>
      <c r="G52" s="11">
        <v>26.34</v>
      </c>
      <c r="H52" s="11">
        <v>0</v>
      </c>
      <c r="I52" s="11">
        <v>483</v>
      </c>
    </row>
    <row r="53" spans="1:9" x14ac:dyDescent="0.25">
      <c r="A53" s="8" t="s">
        <v>133</v>
      </c>
      <c r="B53" s="8" t="s">
        <v>210</v>
      </c>
      <c r="C53" s="8" t="s">
        <v>168</v>
      </c>
      <c r="D53" s="8" t="s">
        <v>211</v>
      </c>
      <c r="E53" s="8" t="s">
        <v>96</v>
      </c>
      <c r="F53" s="11">
        <v>143.88</v>
      </c>
      <c r="G53" s="11">
        <v>0</v>
      </c>
      <c r="H53" s="11">
        <v>0</v>
      </c>
      <c r="I53" s="11">
        <v>143.88</v>
      </c>
    </row>
    <row r="54" spans="1:9" x14ac:dyDescent="0.25">
      <c r="A54" s="8" t="s">
        <v>133</v>
      </c>
      <c r="B54" s="8" t="s">
        <v>210</v>
      </c>
      <c r="C54" s="8" t="s">
        <v>168</v>
      </c>
      <c r="D54" s="8" t="s">
        <v>211</v>
      </c>
      <c r="E54" s="8" t="s">
        <v>98</v>
      </c>
      <c r="F54" s="11">
        <v>12143.27</v>
      </c>
      <c r="G54" s="11">
        <v>0</v>
      </c>
      <c r="H54" s="11">
        <v>0</v>
      </c>
      <c r="I54" s="11">
        <v>12143.27</v>
      </c>
    </row>
    <row r="55" spans="1:9" x14ac:dyDescent="0.25">
      <c r="A55" s="8" t="s">
        <v>133</v>
      </c>
      <c r="B55" s="8" t="s">
        <v>210</v>
      </c>
      <c r="C55" s="8" t="s">
        <v>215</v>
      </c>
      <c r="D55" s="8" t="s">
        <v>216</v>
      </c>
      <c r="E55" s="8" t="s">
        <v>217</v>
      </c>
      <c r="F55" s="11">
        <v>293.39</v>
      </c>
      <c r="G55" s="11">
        <v>0</v>
      </c>
      <c r="H55" s="11">
        <v>0</v>
      </c>
      <c r="I55" s="11">
        <v>293.39</v>
      </c>
    </row>
    <row r="56" spans="1:9" x14ac:dyDescent="0.25">
      <c r="A56" s="8" t="s">
        <v>133</v>
      </c>
      <c r="B56" s="8" t="s">
        <v>210</v>
      </c>
      <c r="C56" s="8" t="s">
        <v>215</v>
      </c>
      <c r="D56" s="8" t="s">
        <v>216</v>
      </c>
      <c r="E56" s="8" t="s">
        <v>128</v>
      </c>
      <c r="F56" s="11">
        <v>58.14</v>
      </c>
      <c r="G56" s="11">
        <v>0</v>
      </c>
      <c r="H56" s="11">
        <v>0</v>
      </c>
      <c r="I56" s="11">
        <v>58.14</v>
      </c>
    </row>
    <row r="57" spans="1:9" x14ac:dyDescent="0.25">
      <c r="A57" s="8" t="s">
        <v>133</v>
      </c>
      <c r="B57" s="8" t="s">
        <v>210</v>
      </c>
      <c r="C57" s="8" t="s">
        <v>215</v>
      </c>
      <c r="D57" s="8" t="s">
        <v>216</v>
      </c>
      <c r="E57" s="8" t="s">
        <v>218</v>
      </c>
      <c r="F57" s="11">
        <v>1.1000000000000001</v>
      </c>
      <c r="G57" s="11">
        <v>0</v>
      </c>
      <c r="H57" s="11">
        <v>0</v>
      </c>
      <c r="I57" s="11">
        <v>1.1000000000000001</v>
      </c>
    </row>
    <row r="58" spans="1:9" x14ac:dyDescent="0.25">
      <c r="A58" s="8" t="s">
        <v>133</v>
      </c>
      <c r="B58" s="8" t="s">
        <v>210</v>
      </c>
      <c r="C58" s="8" t="s">
        <v>215</v>
      </c>
      <c r="D58" s="8" t="s">
        <v>216</v>
      </c>
      <c r="E58" s="8" t="s">
        <v>219</v>
      </c>
      <c r="F58" s="11">
        <v>92.05</v>
      </c>
      <c r="G58" s="11">
        <v>0</v>
      </c>
      <c r="H58" s="11">
        <v>0</v>
      </c>
      <c r="I58" s="11">
        <v>92.05</v>
      </c>
    </row>
    <row r="59" spans="1:9" x14ac:dyDescent="0.25">
      <c r="A59" s="8" t="s">
        <v>133</v>
      </c>
      <c r="B59" s="8" t="s">
        <v>210</v>
      </c>
      <c r="C59" s="8" t="s">
        <v>215</v>
      </c>
      <c r="D59" s="8" t="s">
        <v>216</v>
      </c>
      <c r="E59" s="8" t="s">
        <v>130</v>
      </c>
      <c r="F59" s="11">
        <v>157.03</v>
      </c>
      <c r="G59" s="11">
        <v>0</v>
      </c>
      <c r="H59" s="11">
        <v>0</v>
      </c>
      <c r="I59" s="11">
        <v>157.03</v>
      </c>
    </row>
    <row r="60" spans="1:9" x14ac:dyDescent="0.25">
      <c r="A60" s="8" t="s">
        <v>133</v>
      </c>
      <c r="B60" s="8" t="s">
        <v>210</v>
      </c>
      <c r="C60" s="8" t="s">
        <v>215</v>
      </c>
      <c r="D60" s="8" t="s">
        <v>216</v>
      </c>
      <c r="E60" s="8" t="s">
        <v>132</v>
      </c>
      <c r="F60" s="11">
        <v>19.37</v>
      </c>
      <c r="G60" s="11">
        <v>2641.5</v>
      </c>
      <c r="H60" s="11">
        <v>0</v>
      </c>
      <c r="I60" s="11">
        <v>2660.87</v>
      </c>
    </row>
    <row r="61" spans="1:9" x14ac:dyDescent="0.25">
      <c r="A61" s="8" t="s">
        <v>133</v>
      </c>
      <c r="B61" s="8" t="s">
        <v>210</v>
      </c>
      <c r="C61" s="8" t="s">
        <v>175</v>
      </c>
      <c r="D61" s="8" t="s">
        <v>220</v>
      </c>
      <c r="E61" s="8" t="s">
        <v>221</v>
      </c>
      <c r="F61" s="11">
        <v>347.23</v>
      </c>
      <c r="G61" s="11">
        <v>0</v>
      </c>
      <c r="H61" s="11">
        <v>0</v>
      </c>
      <c r="I61" s="11">
        <v>347.23</v>
      </c>
    </row>
    <row r="62" spans="1:9" x14ac:dyDescent="0.25">
      <c r="A62" s="8" t="s">
        <v>133</v>
      </c>
      <c r="B62" s="8" t="s">
        <v>210</v>
      </c>
      <c r="C62" s="8" t="s">
        <v>175</v>
      </c>
      <c r="D62" s="8" t="s">
        <v>220</v>
      </c>
      <c r="E62" s="8" t="s">
        <v>100</v>
      </c>
      <c r="F62" s="11">
        <v>17.3</v>
      </c>
      <c r="G62" s="11">
        <v>0</v>
      </c>
      <c r="H62" s="11">
        <v>0</v>
      </c>
      <c r="I62" s="11">
        <v>17.3</v>
      </c>
    </row>
    <row r="63" spans="1:9" x14ac:dyDescent="0.25">
      <c r="A63" s="8" t="s">
        <v>133</v>
      </c>
      <c r="B63" s="8" t="s">
        <v>210</v>
      </c>
      <c r="C63" s="8" t="s">
        <v>175</v>
      </c>
      <c r="D63" s="8" t="s">
        <v>220</v>
      </c>
      <c r="E63" s="8" t="s">
        <v>102</v>
      </c>
      <c r="F63" s="11">
        <v>4368.51</v>
      </c>
      <c r="G63" s="11">
        <v>2507.8000000000002</v>
      </c>
      <c r="H63" s="11">
        <v>0</v>
      </c>
      <c r="I63" s="11">
        <v>6876.31</v>
      </c>
    </row>
    <row r="64" spans="1:9" x14ac:dyDescent="0.25">
      <c r="A64" s="8" t="s">
        <v>133</v>
      </c>
      <c r="B64" s="8" t="s">
        <v>210</v>
      </c>
      <c r="C64" s="8" t="s">
        <v>181</v>
      </c>
      <c r="D64" s="8" t="s">
        <v>222</v>
      </c>
      <c r="E64" s="8" t="s">
        <v>104</v>
      </c>
      <c r="F64" s="11">
        <v>450.12</v>
      </c>
      <c r="G64" s="11">
        <v>26697.53</v>
      </c>
      <c r="H64" s="11">
        <v>2200.15</v>
      </c>
      <c r="I64" s="11">
        <v>29347.8</v>
      </c>
    </row>
    <row r="65" spans="1:9" x14ac:dyDescent="0.25">
      <c r="A65" s="8" t="s">
        <v>133</v>
      </c>
      <c r="B65" s="8" t="s">
        <v>210</v>
      </c>
      <c r="C65" s="8" t="s">
        <v>181</v>
      </c>
      <c r="D65" s="8" t="s">
        <v>222</v>
      </c>
      <c r="E65" s="8" t="s">
        <v>106</v>
      </c>
      <c r="F65" s="11">
        <v>0</v>
      </c>
      <c r="G65" s="11">
        <v>90.710000000000008</v>
      </c>
      <c r="H65" s="11">
        <v>0</v>
      </c>
      <c r="I65" s="11">
        <v>90.710000000000008</v>
      </c>
    </row>
    <row r="66" spans="1:9" x14ac:dyDescent="0.25">
      <c r="A66" s="8" t="s">
        <v>133</v>
      </c>
      <c r="B66" s="8" t="s">
        <v>210</v>
      </c>
      <c r="C66" s="8" t="s">
        <v>181</v>
      </c>
      <c r="D66" s="8" t="s">
        <v>222</v>
      </c>
      <c r="E66" s="8" t="s">
        <v>108</v>
      </c>
      <c r="F66" s="11">
        <v>33.049999999999997</v>
      </c>
      <c r="G66" s="11">
        <v>275.12</v>
      </c>
      <c r="H66" s="11">
        <v>0</v>
      </c>
      <c r="I66" s="11">
        <v>308.17</v>
      </c>
    </row>
    <row r="67" spans="1:9" x14ac:dyDescent="0.25">
      <c r="A67" s="8" t="s">
        <v>133</v>
      </c>
      <c r="B67" s="8" t="s">
        <v>210</v>
      </c>
      <c r="C67" s="8" t="s">
        <v>181</v>
      </c>
      <c r="D67" s="8" t="s">
        <v>222</v>
      </c>
      <c r="E67" s="8" t="s">
        <v>223</v>
      </c>
      <c r="F67" s="11">
        <v>18.23</v>
      </c>
      <c r="G67" s="11">
        <v>0</v>
      </c>
      <c r="H67" s="11">
        <v>0</v>
      </c>
      <c r="I67" s="11">
        <v>18.23</v>
      </c>
    </row>
    <row r="68" spans="1:9" x14ac:dyDescent="0.25">
      <c r="A68" s="8" t="s">
        <v>133</v>
      </c>
      <c r="B68" s="8" t="s">
        <v>210</v>
      </c>
      <c r="C68" s="8" t="s">
        <v>181</v>
      </c>
      <c r="D68" s="8" t="s">
        <v>222</v>
      </c>
      <c r="E68" s="8" t="s">
        <v>224</v>
      </c>
      <c r="F68" s="11">
        <v>0</v>
      </c>
      <c r="G68" s="11">
        <v>1.67</v>
      </c>
      <c r="H68" s="11">
        <v>0</v>
      </c>
      <c r="I68" s="11">
        <v>1.67</v>
      </c>
    </row>
    <row r="69" spans="1:9" x14ac:dyDescent="0.25">
      <c r="A69" s="8" t="s">
        <v>133</v>
      </c>
      <c r="B69" s="8" t="s">
        <v>210</v>
      </c>
      <c r="C69" s="8" t="s">
        <v>187</v>
      </c>
      <c r="D69" s="8" t="s">
        <v>225</v>
      </c>
      <c r="E69" s="8" t="s">
        <v>110</v>
      </c>
      <c r="F69" s="11">
        <v>15930.73</v>
      </c>
      <c r="G69" s="11">
        <v>0</v>
      </c>
      <c r="H69" s="11">
        <v>200.67000000000002</v>
      </c>
      <c r="I69" s="11">
        <v>16131.4</v>
      </c>
    </row>
    <row r="70" spans="1:9" x14ac:dyDescent="0.25">
      <c r="A70" s="8" t="s">
        <v>133</v>
      </c>
      <c r="B70" s="8" t="s">
        <v>210</v>
      </c>
      <c r="C70" s="8" t="s">
        <v>187</v>
      </c>
      <c r="D70" s="8" t="s">
        <v>225</v>
      </c>
      <c r="E70" s="8" t="s">
        <v>226</v>
      </c>
      <c r="F70" s="11">
        <v>14.030000000000001</v>
      </c>
      <c r="G70" s="11">
        <v>0</v>
      </c>
      <c r="H70" s="11">
        <v>0</v>
      </c>
      <c r="I70" s="11">
        <v>14.030000000000001</v>
      </c>
    </row>
    <row r="71" spans="1:9" x14ac:dyDescent="0.25">
      <c r="A71" s="8" t="s">
        <v>133</v>
      </c>
      <c r="B71" s="8" t="s">
        <v>210</v>
      </c>
      <c r="C71" s="8" t="s">
        <v>200</v>
      </c>
      <c r="D71" s="8" t="s">
        <v>227</v>
      </c>
      <c r="E71" s="8" t="s">
        <v>114</v>
      </c>
      <c r="F71" s="11">
        <v>68.52</v>
      </c>
      <c r="G71" s="11">
        <v>0</v>
      </c>
      <c r="H71" s="11">
        <v>0</v>
      </c>
      <c r="I71" s="11">
        <v>68.52</v>
      </c>
    </row>
    <row r="72" spans="1:9" x14ac:dyDescent="0.25">
      <c r="A72" s="8" t="s">
        <v>133</v>
      </c>
      <c r="B72" s="8" t="s">
        <v>210</v>
      </c>
      <c r="C72" s="8" t="s">
        <v>200</v>
      </c>
      <c r="D72" s="8" t="s">
        <v>227</v>
      </c>
      <c r="E72" s="8" t="s">
        <v>116</v>
      </c>
      <c r="F72" s="11">
        <v>267.77</v>
      </c>
      <c r="G72" s="11">
        <v>0</v>
      </c>
      <c r="H72" s="11">
        <v>0</v>
      </c>
      <c r="I72" s="11">
        <v>267.77</v>
      </c>
    </row>
    <row r="73" spans="1:9" x14ac:dyDescent="0.25">
      <c r="A73" s="8" t="s">
        <v>133</v>
      </c>
      <c r="B73" s="8" t="s">
        <v>210</v>
      </c>
      <c r="C73" s="8" t="s">
        <v>200</v>
      </c>
      <c r="D73" s="8" t="s">
        <v>227</v>
      </c>
      <c r="E73" s="8" t="s">
        <v>228</v>
      </c>
      <c r="F73" s="11">
        <v>30.26</v>
      </c>
      <c r="G73" s="11">
        <v>0</v>
      </c>
      <c r="H73" s="11">
        <v>0</v>
      </c>
      <c r="I73" s="11">
        <v>30.26</v>
      </c>
    </row>
    <row r="74" spans="1:9" x14ac:dyDescent="0.25">
      <c r="A74" s="8" t="s">
        <v>133</v>
      </c>
      <c r="B74" s="8" t="s">
        <v>210</v>
      </c>
      <c r="C74" s="8" t="s">
        <v>200</v>
      </c>
      <c r="D74" s="8" t="s">
        <v>227</v>
      </c>
      <c r="E74" s="8" t="s">
        <v>229</v>
      </c>
      <c r="F74" s="11">
        <v>0</v>
      </c>
      <c r="G74" s="11">
        <v>1.25</v>
      </c>
      <c r="H74" s="11">
        <v>0</v>
      </c>
      <c r="I74" s="11">
        <v>1.25</v>
      </c>
    </row>
    <row r="75" spans="1:9" x14ac:dyDescent="0.25">
      <c r="A75" s="8" t="s">
        <v>133</v>
      </c>
      <c r="B75" s="8" t="s">
        <v>210</v>
      </c>
      <c r="C75" s="8" t="s">
        <v>200</v>
      </c>
      <c r="D75" s="8" t="s">
        <v>227</v>
      </c>
      <c r="E75" s="8" t="s">
        <v>120</v>
      </c>
      <c r="F75" s="11">
        <v>48.620000000000005</v>
      </c>
      <c r="G75" s="11">
        <v>146.14000000000001</v>
      </c>
      <c r="H75" s="11">
        <v>0</v>
      </c>
      <c r="I75" s="11">
        <v>194.76</v>
      </c>
    </row>
    <row r="76" spans="1:9" x14ac:dyDescent="0.25">
      <c r="A76" s="8" t="s">
        <v>133</v>
      </c>
      <c r="B76" s="8" t="s">
        <v>210</v>
      </c>
      <c r="C76" s="8" t="s">
        <v>203</v>
      </c>
      <c r="D76" s="8" t="s">
        <v>230</v>
      </c>
      <c r="E76" s="8" t="s">
        <v>122</v>
      </c>
      <c r="F76" s="11">
        <v>42.51</v>
      </c>
      <c r="G76" s="11">
        <v>0</v>
      </c>
      <c r="H76" s="11">
        <v>0</v>
      </c>
      <c r="I76" s="11">
        <v>42.51</v>
      </c>
    </row>
    <row r="77" spans="1:9" x14ac:dyDescent="0.25">
      <c r="A77" s="8" t="s">
        <v>133</v>
      </c>
      <c r="B77" s="8" t="s">
        <v>210</v>
      </c>
      <c r="C77" s="8" t="s">
        <v>203</v>
      </c>
      <c r="D77" s="8" t="s">
        <v>230</v>
      </c>
      <c r="E77" s="8" t="s">
        <v>124</v>
      </c>
      <c r="F77" s="11">
        <v>1485.6200000000001</v>
      </c>
      <c r="G77" s="11">
        <v>947.74</v>
      </c>
      <c r="H77" s="11">
        <v>0</v>
      </c>
      <c r="I77" s="11">
        <v>2433.36</v>
      </c>
    </row>
    <row r="78" spans="1:9" x14ac:dyDescent="0.25">
      <c r="A78" s="8" t="s">
        <v>133</v>
      </c>
      <c r="B78" s="8" t="s">
        <v>210</v>
      </c>
      <c r="C78" s="8" t="s">
        <v>203</v>
      </c>
      <c r="D78" s="8" t="s">
        <v>230</v>
      </c>
      <c r="E78" s="8" t="s">
        <v>231</v>
      </c>
      <c r="F78" s="11">
        <v>950</v>
      </c>
      <c r="G78" s="11">
        <v>542.94000000000005</v>
      </c>
      <c r="H78" s="11">
        <v>832.5</v>
      </c>
      <c r="I78" s="11">
        <v>2325.44</v>
      </c>
    </row>
    <row r="79" spans="1:9" x14ac:dyDescent="0.25">
      <c r="A79" s="8" t="s">
        <v>133</v>
      </c>
      <c r="B79" s="8" t="s">
        <v>210</v>
      </c>
      <c r="C79" s="8" t="s">
        <v>232</v>
      </c>
      <c r="D79" s="8" t="s">
        <v>233</v>
      </c>
      <c r="E79" s="8" t="s">
        <v>234</v>
      </c>
      <c r="F79" s="11">
        <v>4.79</v>
      </c>
      <c r="G79" s="11">
        <v>0</v>
      </c>
      <c r="H79" s="11">
        <v>0</v>
      </c>
      <c r="I79" s="11">
        <v>4.79</v>
      </c>
    </row>
    <row r="80" spans="1:9" x14ac:dyDescent="0.25">
      <c r="A80" s="8" t="s">
        <v>133</v>
      </c>
      <c r="B80" s="8" t="s">
        <v>210</v>
      </c>
      <c r="C80" s="8" t="s">
        <v>232</v>
      </c>
      <c r="D80" s="8" t="s">
        <v>233</v>
      </c>
      <c r="E80" s="8" t="s">
        <v>235</v>
      </c>
      <c r="F80" s="11">
        <v>1.1200000000000001</v>
      </c>
      <c r="G80" s="11">
        <v>0</v>
      </c>
      <c r="H80" s="11">
        <v>0</v>
      </c>
      <c r="I80" s="11">
        <v>1.1200000000000001</v>
      </c>
    </row>
    <row r="81" spans="1:9" x14ac:dyDescent="0.25">
      <c r="A81" s="8" t="s">
        <v>148</v>
      </c>
      <c r="B81" s="8" t="s">
        <v>236</v>
      </c>
      <c r="C81" s="8"/>
      <c r="D81" s="8" t="s">
        <v>44</v>
      </c>
      <c r="E81" s="8" t="s">
        <v>151</v>
      </c>
      <c r="F81" s="11">
        <v>0</v>
      </c>
      <c r="G81" s="11">
        <v>0</v>
      </c>
      <c r="H81" s="11">
        <v>109291.97</v>
      </c>
      <c r="I81" s="11">
        <v>109291.97</v>
      </c>
    </row>
    <row r="82" spans="1:9" x14ac:dyDescent="0.25">
      <c r="A82" s="8" t="s">
        <v>148</v>
      </c>
      <c r="B82" s="8" t="s">
        <v>236</v>
      </c>
      <c r="C82" s="8"/>
      <c r="D82" s="8" t="s">
        <v>44</v>
      </c>
      <c r="E82" s="8" t="s">
        <v>155</v>
      </c>
      <c r="F82" s="11">
        <v>0</v>
      </c>
      <c r="G82" s="11">
        <v>0</v>
      </c>
      <c r="H82" s="11">
        <v>324.7</v>
      </c>
      <c r="I82" s="11">
        <v>324.7</v>
      </c>
    </row>
    <row r="83" spans="1:9" x14ac:dyDescent="0.25">
      <c r="A83" s="8" t="s">
        <v>157</v>
      </c>
      <c r="B83" s="8" t="s">
        <v>237</v>
      </c>
      <c r="C83" s="8"/>
      <c r="D83" s="8" t="s">
        <v>44</v>
      </c>
      <c r="E83" s="8" t="s">
        <v>237</v>
      </c>
      <c r="F83" s="11">
        <v>0</v>
      </c>
      <c r="G83" s="11">
        <v>0</v>
      </c>
      <c r="H83" s="11">
        <v>105.99000000000001</v>
      </c>
      <c r="I83" s="11">
        <v>105.99000000000001</v>
      </c>
    </row>
    <row r="84" spans="1:9" x14ac:dyDescent="0.25">
      <c r="A84" s="8" t="s">
        <v>161</v>
      </c>
      <c r="B84" s="8" t="s">
        <v>164</v>
      </c>
      <c r="C84" s="8"/>
      <c r="D84" s="8" t="s">
        <v>44</v>
      </c>
      <c r="E84" s="8" t="s">
        <v>164</v>
      </c>
      <c r="F84" s="11">
        <v>0</v>
      </c>
      <c r="G84" s="11">
        <v>0</v>
      </c>
      <c r="H84" s="11">
        <v>14.09</v>
      </c>
      <c r="I84" s="11">
        <v>14.09</v>
      </c>
    </row>
    <row r="85" spans="1:9" x14ac:dyDescent="0.25">
      <c r="E85" s="20" t="s">
        <v>314</v>
      </c>
      <c r="F85" s="14">
        <f>SUM(F4:F84)</f>
        <v>168514.11</v>
      </c>
      <c r="G85" s="14">
        <f t="shared" ref="G85:I85" si="0">SUM(G4:G84)</f>
        <v>43917.590000000004</v>
      </c>
      <c r="H85" s="14">
        <f t="shared" si="0"/>
        <v>116491.53</v>
      </c>
      <c r="I85" s="14">
        <f t="shared" si="0"/>
        <v>328923.23000000004</v>
      </c>
    </row>
  </sheetData>
  <mergeCells count="1">
    <mergeCell ref="A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opLeftCell="A32" zoomScale="130" zoomScaleNormal="130" workbookViewId="0">
      <selection activeCell="P30" sqref="P30"/>
    </sheetView>
  </sheetViews>
  <sheetFormatPr defaultRowHeight="15" x14ac:dyDescent="0.25"/>
  <cols>
    <col min="1" max="1" width="40.42578125" bestFit="1" customWidth="1"/>
    <col min="2" max="2" width="13.140625" style="12" bestFit="1" customWidth="1"/>
    <col min="3" max="3" width="11.28515625" style="12" bestFit="1" customWidth="1"/>
    <col min="4" max="5" width="13.140625" style="12" bestFit="1" customWidth="1"/>
    <col min="6" max="6" width="11.28515625" style="12" bestFit="1" customWidth="1"/>
    <col min="7" max="8" width="13.140625" style="12" bestFit="1" customWidth="1"/>
    <col min="9" max="9" width="11.28515625" style="12" bestFit="1" customWidth="1"/>
    <col min="10" max="10" width="13.140625" style="12" bestFit="1" customWidth="1"/>
  </cols>
  <sheetData>
    <row r="1" spans="1:11" ht="33.75" customHeight="1" x14ac:dyDescent="0.25">
      <c r="A1" s="30" t="s">
        <v>315</v>
      </c>
      <c r="B1" s="30"/>
      <c r="C1" s="30"/>
      <c r="D1" s="30"/>
      <c r="E1" s="30"/>
      <c r="F1" s="30"/>
      <c r="G1" s="30"/>
      <c r="H1" s="30"/>
      <c r="I1" s="30"/>
      <c r="J1" s="30"/>
      <c r="K1" s="3"/>
    </row>
    <row r="2" spans="1:11" x14ac:dyDescent="0.25">
      <c r="A2" s="10"/>
      <c r="B2" s="21"/>
      <c r="C2" s="21"/>
      <c r="D2" s="21"/>
      <c r="E2" s="21"/>
      <c r="F2" s="21"/>
      <c r="G2" s="21"/>
      <c r="H2" s="21"/>
      <c r="I2" s="21" t="s">
        <v>279</v>
      </c>
      <c r="J2" s="22"/>
      <c r="K2" s="3"/>
    </row>
    <row r="3" spans="1:11" x14ac:dyDescent="0.25">
      <c r="A3" s="10"/>
      <c r="B3" s="31" t="s">
        <v>317</v>
      </c>
      <c r="C3" s="31"/>
      <c r="D3" s="31"/>
      <c r="E3" s="31" t="s">
        <v>318</v>
      </c>
      <c r="F3" s="31"/>
      <c r="G3" s="31"/>
      <c r="H3" s="31" t="s">
        <v>319</v>
      </c>
      <c r="I3" s="31"/>
      <c r="J3" s="31"/>
      <c r="K3" s="3"/>
    </row>
    <row r="4" spans="1:11" s="1" customFormat="1" ht="14.25" x14ac:dyDescent="0.2">
      <c r="A4" s="6" t="s">
        <v>316</v>
      </c>
      <c r="B4" s="13" t="s">
        <v>311</v>
      </c>
      <c r="C4" s="13" t="s">
        <v>312</v>
      </c>
      <c r="D4" s="13" t="s">
        <v>314</v>
      </c>
      <c r="E4" s="13" t="s">
        <v>311</v>
      </c>
      <c r="F4" s="13" t="s">
        <v>312</v>
      </c>
      <c r="G4" s="13" t="s">
        <v>314</v>
      </c>
      <c r="H4" s="13" t="s">
        <v>311</v>
      </c>
      <c r="I4" s="13" t="s">
        <v>312</v>
      </c>
      <c r="J4" s="13" t="s">
        <v>314</v>
      </c>
    </row>
    <row r="5" spans="1:11" x14ac:dyDescent="0.25">
      <c r="A5" s="8" t="s">
        <v>238</v>
      </c>
      <c r="B5" s="11">
        <v>76773.180000000008</v>
      </c>
      <c r="C5" s="11">
        <v>0.12</v>
      </c>
      <c r="D5" s="11">
        <f>B5+C5</f>
        <v>76773.3</v>
      </c>
      <c r="E5" s="11">
        <v>69311.759999999995</v>
      </c>
      <c r="F5" s="11">
        <v>5.09</v>
      </c>
      <c r="G5" s="11">
        <f>E5+F5</f>
        <v>69316.849999999991</v>
      </c>
      <c r="H5" s="11">
        <v>61399.4</v>
      </c>
      <c r="I5" s="11">
        <v>0.3</v>
      </c>
      <c r="J5" s="11">
        <f>H5+I5</f>
        <v>61399.700000000004</v>
      </c>
    </row>
    <row r="6" spans="1:11" x14ac:dyDescent="0.25">
      <c r="A6" s="8" t="s">
        <v>239</v>
      </c>
      <c r="B6" s="11">
        <v>27883.81</v>
      </c>
      <c r="C6" s="11">
        <v>640.16</v>
      </c>
      <c r="D6" s="11">
        <f t="shared" ref="D6:D44" si="0">B6+C6</f>
        <v>28523.97</v>
      </c>
      <c r="E6" s="11">
        <v>25178.670000000002</v>
      </c>
      <c r="F6" s="11">
        <v>590.39</v>
      </c>
      <c r="G6" s="11">
        <f t="shared" ref="G6:G44" si="1">E6+F6</f>
        <v>25769.06</v>
      </c>
      <c r="H6" s="11">
        <v>21650.61</v>
      </c>
      <c r="I6" s="11">
        <v>499.06</v>
      </c>
      <c r="J6" s="11">
        <f t="shared" ref="J6:J44" si="2">H6+I6</f>
        <v>22149.670000000002</v>
      </c>
    </row>
    <row r="7" spans="1:11" x14ac:dyDescent="0.25">
      <c r="A7" s="8" t="s">
        <v>240</v>
      </c>
      <c r="B7" s="11">
        <v>24270.170000000002</v>
      </c>
      <c r="C7" s="11">
        <v>0</v>
      </c>
      <c r="D7" s="11">
        <f t="shared" si="0"/>
        <v>24270.170000000002</v>
      </c>
      <c r="E7" s="11">
        <v>21754.799999999999</v>
      </c>
      <c r="F7" s="11">
        <v>0</v>
      </c>
      <c r="G7" s="11">
        <f t="shared" si="1"/>
        <v>21754.799999999999</v>
      </c>
      <c r="H7" s="11">
        <v>19121.670000000002</v>
      </c>
      <c r="I7" s="11">
        <v>0</v>
      </c>
      <c r="J7" s="11">
        <f t="shared" si="2"/>
        <v>19121.670000000002</v>
      </c>
    </row>
    <row r="8" spans="1:11" x14ac:dyDescent="0.25">
      <c r="A8" s="8" t="s">
        <v>241</v>
      </c>
      <c r="B8" s="11">
        <v>21073.760000000002</v>
      </c>
      <c r="C8" s="11">
        <v>0</v>
      </c>
      <c r="D8" s="11">
        <f t="shared" si="0"/>
        <v>21073.760000000002</v>
      </c>
      <c r="E8" s="11">
        <v>24465.16</v>
      </c>
      <c r="F8" s="11">
        <v>0</v>
      </c>
      <c r="G8" s="11">
        <f t="shared" si="1"/>
        <v>24465.16</v>
      </c>
      <c r="H8" s="11">
        <v>23192.16</v>
      </c>
      <c r="I8" s="11">
        <v>0</v>
      </c>
      <c r="J8" s="11">
        <f t="shared" si="2"/>
        <v>23192.16</v>
      </c>
    </row>
    <row r="9" spans="1:11" x14ac:dyDescent="0.25">
      <c r="A9" s="8" t="s">
        <v>242</v>
      </c>
      <c r="B9" s="11">
        <v>9410.51</v>
      </c>
      <c r="C9" s="11">
        <v>0</v>
      </c>
      <c r="D9" s="11">
        <f t="shared" si="0"/>
        <v>9410.51</v>
      </c>
      <c r="E9" s="11">
        <v>9633.66</v>
      </c>
      <c r="F9" s="11">
        <v>0</v>
      </c>
      <c r="G9" s="11">
        <f t="shared" si="1"/>
        <v>9633.66</v>
      </c>
      <c r="H9" s="11">
        <v>10218.050000000001</v>
      </c>
      <c r="I9" s="11">
        <v>0</v>
      </c>
      <c r="J9" s="11">
        <f t="shared" si="2"/>
        <v>10218.050000000001</v>
      </c>
    </row>
    <row r="10" spans="1:11" x14ac:dyDescent="0.25">
      <c r="A10" s="8" t="s">
        <v>243</v>
      </c>
      <c r="B10" s="11">
        <v>1970.54</v>
      </c>
      <c r="C10" s="11">
        <v>27.650000000000002</v>
      </c>
      <c r="D10" s="11">
        <f t="shared" si="0"/>
        <v>1998.19</v>
      </c>
      <c r="E10" s="11">
        <v>1944.5900000000001</v>
      </c>
      <c r="F10" s="11">
        <v>26.1</v>
      </c>
      <c r="G10" s="11">
        <f t="shared" si="1"/>
        <v>1970.69</v>
      </c>
      <c r="H10" s="11">
        <v>1409.84</v>
      </c>
      <c r="I10" s="11">
        <v>22.21</v>
      </c>
      <c r="J10" s="11">
        <f t="shared" si="2"/>
        <v>1432.05</v>
      </c>
    </row>
    <row r="11" spans="1:11" x14ac:dyDescent="0.25">
      <c r="A11" s="8" t="s">
        <v>244</v>
      </c>
      <c r="B11" s="11">
        <v>1696.2</v>
      </c>
      <c r="C11" s="11">
        <v>4.34</v>
      </c>
      <c r="D11" s="11">
        <f t="shared" si="0"/>
        <v>1700.54</v>
      </c>
      <c r="E11" s="11">
        <v>1793.14</v>
      </c>
      <c r="F11" s="11">
        <v>3.0500000000000003</v>
      </c>
      <c r="G11" s="11">
        <f t="shared" si="1"/>
        <v>1796.19</v>
      </c>
      <c r="H11" s="11">
        <v>1948.95</v>
      </c>
      <c r="I11" s="11">
        <v>5.41</v>
      </c>
      <c r="J11" s="11">
        <f t="shared" si="2"/>
        <v>1954.3600000000001</v>
      </c>
    </row>
    <row r="12" spans="1:11" x14ac:dyDescent="0.25">
      <c r="A12" s="8" t="s">
        <v>245</v>
      </c>
      <c r="B12" s="11">
        <v>1415.98</v>
      </c>
      <c r="C12" s="11">
        <v>0</v>
      </c>
      <c r="D12" s="11">
        <f t="shared" si="0"/>
        <v>1415.98</v>
      </c>
      <c r="E12" s="11">
        <v>2034.71</v>
      </c>
      <c r="F12" s="11">
        <v>0</v>
      </c>
      <c r="G12" s="11">
        <f t="shared" si="1"/>
        <v>2034.71</v>
      </c>
      <c r="H12" s="11">
        <v>2579.46</v>
      </c>
      <c r="I12" s="11">
        <v>0</v>
      </c>
      <c r="J12" s="11">
        <f t="shared" si="2"/>
        <v>2579.46</v>
      </c>
    </row>
    <row r="13" spans="1:11" x14ac:dyDescent="0.25">
      <c r="A13" s="8" t="s">
        <v>246</v>
      </c>
      <c r="B13" s="11">
        <v>1384.46</v>
      </c>
      <c r="C13" s="11">
        <v>0</v>
      </c>
      <c r="D13" s="11">
        <f t="shared" si="0"/>
        <v>1384.46</v>
      </c>
      <c r="E13" s="11">
        <v>1481.1200000000001</v>
      </c>
      <c r="F13" s="11">
        <v>0</v>
      </c>
      <c r="G13" s="11">
        <f t="shared" si="1"/>
        <v>1481.1200000000001</v>
      </c>
      <c r="H13" s="11">
        <v>1289.83</v>
      </c>
      <c r="I13" s="11">
        <v>0</v>
      </c>
      <c r="J13" s="11">
        <f t="shared" si="2"/>
        <v>1289.83</v>
      </c>
    </row>
    <row r="14" spans="1:11" x14ac:dyDescent="0.25">
      <c r="A14" s="8" t="s">
        <v>247</v>
      </c>
      <c r="B14" s="11">
        <v>1323.68</v>
      </c>
      <c r="C14" s="11">
        <v>0</v>
      </c>
      <c r="D14" s="11">
        <f t="shared" si="0"/>
        <v>1323.68</v>
      </c>
      <c r="E14" s="11">
        <v>1120.19</v>
      </c>
      <c r="F14" s="11">
        <v>0</v>
      </c>
      <c r="G14" s="11">
        <f t="shared" si="1"/>
        <v>1120.19</v>
      </c>
      <c r="H14" s="11">
        <v>1199.19</v>
      </c>
      <c r="I14" s="11">
        <v>0</v>
      </c>
      <c r="J14" s="11">
        <f t="shared" si="2"/>
        <v>1199.19</v>
      </c>
    </row>
    <row r="15" spans="1:11" x14ac:dyDescent="0.25">
      <c r="A15" s="8" t="s">
        <v>248</v>
      </c>
      <c r="B15" s="11">
        <v>1217.17</v>
      </c>
      <c r="C15" s="11">
        <v>43.96</v>
      </c>
      <c r="D15" s="11">
        <f t="shared" si="0"/>
        <v>1261.1300000000001</v>
      </c>
      <c r="E15" s="11">
        <v>988.95</v>
      </c>
      <c r="F15" s="11">
        <v>90.12</v>
      </c>
      <c r="G15" s="11">
        <f t="shared" si="1"/>
        <v>1079.0700000000002</v>
      </c>
      <c r="H15" s="11">
        <v>1203.75</v>
      </c>
      <c r="I15" s="11">
        <v>153.81</v>
      </c>
      <c r="J15" s="11">
        <f t="shared" si="2"/>
        <v>1357.56</v>
      </c>
    </row>
    <row r="16" spans="1:11" x14ac:dyDescent="0.25">
      <c r="A16" s="8" t="s">
        <v>249</v>
      </c>
      <c r="B16" s="11">
        <v>1097.6200000000001</v>
      </c>
      <c r="C16" s="11">
        <v>27.6</v>
      </c>
      <c r="D16" s="11">
        <f t="shared" si="0"/>
        <v>1125.22</v>
      </c>
      <c r="E16" s="11">
        <v>716.43000000000006</v>
      </c>
      <c r="F16" s="11">
        <v>20.95</v>
      </c>
      <c r="G16" s="11">
        <f t="shared" si="1"/>
        <v>737.38000000000011</v>
      </c>
      <c r="H16" s="11">
        <v>618.27</v>
      </c>
      <c r="I16" s="11">
        <v>30.39</v>
      </c>
      <c r="J16" s="11">
        <f t="shared" si="2"/>
        <v>648.66</v>
      </c>
    </row>
    <row r="17" spans="1:10" x14ac:dyDescent="0.25">
      <c r="A17" s="8" t="s">
        <v>250</v>
      </c>
      <c r="B17" s="11">
        <v>1045.23</v>
      </c>
      <c r="C17" s="11">
        <v>4846.5200000000004</v>
      </c>
      <c r="D17" s="11">
        <f t="shared" si="0"/>
        <v>5891.75</v>
      </c>
      <c r="E17" s="11">
        <v>1005.34</v>
      </c>
      <c r="F17" s="11">
        <v>2607.71</v>
      </c>
      <c r="G17" s="11">
        <f t="shared" si="1"/>
        <v>3613.05</v>
      </c>
      <c r="H17" s="11">
        <v>1064.17</v>
      </c>
      <c r="I17" s="11">
        <v>3047.83</v>
      </c>
      <c r="J17" s="11">
        <f t="shared" si="2"/>
        <v>4112</v>
      </c>
    </row>
    <row r="18" spans="1:10" x14ac:dyDescent="0.25">
      <c r="A18" s="8" t="s">
        <v>251</v>
      </c>
      <c r="B18" s="11">
        <v>779.73</v>
      </c>
      <c r="C18" s="11">
        <v>0</v>
      </c>
      <c r="D18" s="11">
        <f t="shared" si="0"/>
        <v>779.73</v>
      </c>
      <c r="E18" s="11">
        <v>251.73000000000002</v>
      </c>
      <c r="F18" s="11">
        <v>0</v>
      </c>
      <c r="G18" s="11">
        <f t="shared" si="1"/>
        <v>251.73000000000002</v>
      </c>
      <c r="H18" s="11">
        <v>478.93</v>
      </c>
      <c r="I18" s="11">
        <v>0</v>
      </c>
      <c r="J18" s="11">
        <f t="shared" si="2"/>
        <v>478.93</v>
      </c>
    </row>
    <row r="19" spans="1:10" x14ac:dyDescent="0.25">
      <c r="A19" s="8" t="s">
        <v>252</v>
      </c>
      <c r="B19" s="11">
        <v>595.68000000000006</v>
      </c>
      <c r="C19" s="11">
        <v>169.61</v>
      </c>
      <c r="D19" s="11">
        <f t="shared" si="0"/>
        <v>765.29000000000008</v>
      </c>
      <c r="E19" s="11">
        <v>475.59000000000003</v>
      </c>
      <c r="F19" s="11">
        <v>99.990000000000009</v>
      </c>
      <c r="G19" s="11">
        <f t="shared" si="1"/>
        <v>575.58000000000004</v>
      </c>
      <c r="H19" s="11">
        <v>415.67</v>
      </c>
      <c r="I19" s="11">
        <v>43.14</v>
      </c>
      <c r="J19" s="11">
        <f t="shared" si="2"/>
        <v>458.81</v>
      </c>
    </row>
    <row r="20" spans="1:10" x14ac:dyDescent="0.25">
      <c r="A20" s="8" t="s">
        <v>253</v>
      </c>
      <c r="B20" s="11">
        <v>455.64</v>
      </c>
      <c r="C20" s="11">
        <v>3.91</v>
      </c>
      <c r="D20" s="11">
        <f t="shared" si="0"/>
        <v>459.55</v>
      </c>
      <c r="E20" s="11">
        <v>135.64000000000001</v>
      </c>
      <c r="F20" s="11">
        <v>0.95000000000000007</v>
      </c>
      <c r="G20" s="11">
        <f t="shared" si="1"/>
        <v>136.59</v>
      </c>
      <c r="H20" s="11">
        <v>300.87</v>
      </c>
      <c r="I20" s="11">
        <v>2.62</v>
      </c>
      <c r="J20" s="11">
        <f t="shared" si="2"/>
        <v>303.49</v>
      </c>
    </row>
    <row r="21" spans="1:10" x14ac:dyDescent="0.25">
      <c r="A21" s="8" t="s">
        <v>254</v>
      </c>
      <c r="B21" s="11">
        <v>362.40000000000003</v>
      </c>
      <c r="C21" s="11">
        <v>5.61</v>
      </c>
      <c r="D21" s="11">
        <f t="shared" si="0"/>
        <v>368.01000000000005</v>
      </c>
      <c r="E21" s="11">
        <v>177.85</v>
      </c>
      <c r="F21" s="11">
        <v>5.67</v>
      </c>
      <c r="G21" s="11">
        <f t="shared" si="1"/>
        <v>183.51999999999998</v>
      </c>
      <c r="H21" s="11">
        <v>58.15</v>
      </c>
      <c r="I21" s="11">
        <v>31.59</v>
      </c>
      <c r="J21" s="11">
        <f t="shared" si="2"/>
        <v>89.74</v>
      </c>
    </row>
    <row r="22" spans="1:10" x14ac:dyDescent="0.25">
      <c r="A22" s="8" t="s">
        <v>255</v>
      </c>
      <c r="B22" s="11">
        <v>298.83</v>
      </c>
      <c r="C22" s="11">
        <v>1.1200000000000001</v>
      </c>
      <c r="D22" s="11">
        <f t="shared" si="0"/>
        <v>299.95</v>
      </c>
      <c r="E22" s="11">
        <v>197.01</v>
      </c>
      <c r="F22" s="11">
        <v>1.03</v>
      </c>
      <c r="G22" s="11">
        <f t="shared" si="1"/>
        <v>198.04</v>
      </c>
      <c r="H22" s="11">
        <v>385.76</v>
      </c>
      <c r="I22" s="11">
        <v>1.81</v>
      </c>
      <c r="J22" s="11">
        <f t="shared" si="2"/>
        <v>387.57</v>
      </c>
    </row>
    <row r="23" spans="1:10" x14ac:dyDescent="0.25">
      <c r="A23" s="8" t="s">
        <v>256</v>
      </c>
      <c r="B23" s="11">
        <v>265.01</v>
      </c>
      <c r="C23" s="11">
        <v>8.07</v>
      </c>
      <c r="D23" s="11">
        <f t="shared" si="0"/>
        <v>273.08</v>
      </c>
      <c r="E23" s="11">
        <v>188.56</v>
      </c>
      <c r="F23" s="11">
        <v>5.8500000000000005</v>
      </c>
      <c r="G23" s="11">
        <f t="shared" si="1"/>
        <v>194.41</v>
      </c>
      <c r="H23" s="11">
        <v>2.5100000000000002</v>
      </c>
      <c r="I23" s="11">
        <v>0</v>
      </c>
      <c r="J23" s="11">
        <f t="shared" si="2"/>
        <v>2.5100000000000002</v>
      </c>
    </row>
    <row r="24" spans="1:10" x14ac:dyDescent="0.25">
      <c r="A24" s="8" t="s">
        <v>257</v>
      </c>
      <c r="B24" s="11">
        <v>210.02</v>
      </c>
      <c r="C24" s="11">
        <v>1.1200000000000001</v>
      </c>
      <c r="D24" s="11">
        <f t="shared" si="0"/>
        <v>211.14000000000001</v>
      </c>
      <c r="E24" s="11">
        <v>169.81</v>
      </c>
      <c r="F24" s="11">
        <v>1.1599999999999999</v>
      </c>
      <c r="G24" s="11">
        <f t="shared" si="1"/>
        <v>170.97</v>
      </c>
      <c r="H24" s="11">
        <v>158.25</v>
      </c>
      <c r="I24" s="11">
        <v>1.45</v>
      </c>
      <c r="J24" s="11">
        <f t="shared" si="2"/>
        <v>159.69999999999999</v>
      </c>
    </row>
    <row r="25" spans="1:10" x14ac:dyDescent="0.25">
      <c r="A25" s="8" t="s">
        <v>258</v>
      </c>
      <c r="B25" s="11">
        <v>129.31</v>
      </c>
      <c r="C25" s="11">
        <v>71.820000000000007</v>
      </c>
      <c r="D25" s="11">
        <f t="shared" si="0"/>
        <v>201.13</v>
      </c>
      <c r="E25" s="11">
        <v>130.51</v>
      </c>
      <c r="F25" s="11">
        <v>79.5</v>
      </c>
      <c r="G25" s="11">
        <f t="shared" si="1"/>
        <v>210.01</v>
      </c>
      <c r="H25" s="11">
        <v>118.58</v>
      </c>
      <c r="I25" s="11">
        <v>75.86</v>
      </c>
      <c r="J25" s="11">
        <f t="shared" si="2"/>
        <v>194.44</v>
      </c>
    </row>
    <row r="26" spans="1:10" x14ac:dyDescent="0.25">
      <c r="A26" s="8" t="s">
        <v>259</v>
      </c>
      <c r="B26" s="11">
        <v>96.73</v>
      </c>
      <c r="C26" s="11">
        <v>1.1200000000000001</v>
      </c>
      <c r="D26" s="11">
        <f t="shared" si="0"/>
        <v>97.850000000000009</v>
      </c>
      <c r="E26" s="11">
        <v>94.48</v>
      </c>
      <c r="F26" s="11">
        <v>1</v>
      </c>
      <c r="G26" s="11">
        <f t="shared" si="1"/>
        <v>95.48</v>
      </c>
      <c r="H26" s="11">
        <v>59.550000000000004</v>
      </c>
      <c r="I26" s="11">
        <v>1.19</v>
      </c>
      <c r="J26" s="11">
        <f t="shared" si="2"/>
        <v>60.74</v>
      </c>
    </row>
    <row r="27" spans="1:10" x14ac:dyDescent="0.25">
      <c r="A27" s="8" t="s">
        <v>260</v>
      </c>
      <c r="B27" s="11">
        <v>63.230000000000004</v>
      </c>
      <c r="C27" s="11">
        <v>0</v>
      </c>
      <c r="D27" s="11">
        <f t="shared" si="0"/>
        <v>63.230000000000004</v>
      </c>
      <c r="E27" s="11">
        <v>31.95</v>
      </c>
      <c r="F27" s="11">
        <v>0</v>
      </c>
      <c r="G27" s="11">
        <f t="shared" si="1"/>
        <v>31.95</v>
      </c>
      <c r="H27" s="11">
        <v>30.75</v>
      </c>
      <c r="I27" s="11">
        <v>0</v>
      </c>
      <c r="J27" s="11">
        <f t="shared" si="2"/>
        <v>30.75</v>
      </c>
    </row>
    <row r="28" spans="1:10" x14ac:dyDescent="0.25">
      <c r="A28" s="8" t="s">
        <v>261</v>
      </c>
      <c r="B28" s="11">
        <v>59.17</v>
      </c>
      <c r="C28" s="11">
        <v>0</v>
      </c>
      <c r="D28" s="11">
        <f t="shared" si="0"/>
        <v>59.17</v>
      </c>
      <c r="E28" s="11">
        <v>48.42</v>
      </c>
      <c r="F28" s="11">
        <v>0</v>
      </c>
      <c r="G28" s="11">
        <f t="shared" si="1"/>
        <v>48.42</v>
      </c>
      <c r="H28" s="11">
        <v>47</v>
      </c>
      <c r="I28" s="11">
        <v>0</v>
      </c>
      <c r="J28" s="11">
        <f t="shared" si="2"/>
        <v>47</v>
      </c>
    </row>
    <row r="29" spans="1:10" x14ac:dyDescent="0.25">
      <c r="A29" s="8" t="s">
        <v>262</v>
      </c>
      <c r="B29" s="11">
        <v>56.79</v>
      </c>
      <c r="C29" s="11">
        <v>75.350000000000009</v>
      </c>
      <c r="D29" s="11">
        <f t="shared" si="0"/>
        <v>132.14000000000001</v>
      </c>
      <c r="E29" s="11">
        <v>35.97</v>
      </c>
      <c r="F29" s="11">
        <v>0.4</v>
      </c>
      <c r="G29" s="11">
        <f t="shared" si="1"/>
        <v>36.369999999999997</v>
      </c>
      <c r="H29" s="11">
        <v>77.98</v>
      </c>
      <c r="I29" s="11">
        <v>2.85</v>
      </c>
      <c r="J29" s="11">
        <f t="shared" si="2"/>
        <v>80.83</v>
      </c>
    </row>
    <row r="30" spans="1:10" x14ac:dyDescent="0.25">
      <c r="A30" s="8" t="s">
        <v>263</v>
      </c>
      <c r="B30" s="11">
        <v>34.81</v>
      </c>
      <c r="C30" s="11">
        <v>258.60000000000002</v>
      </c>
      <c r="D30" s="11">
        <f t="shared" si="0"/>
        <v>293.41000000000003</v>
      </c>
      <c r="E30" s="11">
        <v>18.96</v>
      </c>
      <c r="F30" s="11">
        <v>207.17000000000002</v>
      </c>
      <c r="G30" s="11">
        <f t="shared" si="1"/>
        <v>226.13000000000002</v>
      </c>
      <c r="H30" s="11">
        <v>24.55</v>
      </c>
      <c r="I30" s="11">
        <v>196.47</v>
      </c>
      <c r="J30" s="11">
        <f t="shared" si="2"/>
        <v>221.02</v>
      </c>
    </row>
    <row r="31" spans="1:10" x14ac:dyDescent="0.25">
      <c r="A31" s="8" t="s">
        <v>264</v>
      </c>
      <c r="B31" s="11">
        <v>34.74</v>
      </c>
      <c r="C31" s="11">
        <v>0.12</v>
      </c>
      <c r="D31" s="11">
        <f t="shared" si="0"/>
        <v>34.86</v>
      </c>
      <c r="E31" s="11">
        <v>26.72</v>
      </c>
      <c r="F31" s="11">
        <v>0</v>
      </c>
      <c r="G31" s="11">
        <f t="shared" si="1"/>
        <v>26.72</v>
      </c>
      <c r="H31" s="11">
        <v>13.22</v>
      </c>
      <c r="I31" s="11">
        <v>0</v>
      </c>
      <c r="J31" s="11">
        <f t="shared" si="2"/>
        <v>13.22</v>
      </c>
    </row>
    <row r="32" spans="1:10" x14ac:dyDescent="0.25">
      <c r="A32" s="8" t="s">
        <v>265</v>
      </c>
      <c r="B32" s="11">
        <v>26.3</v>
      </c>
      <c r="C32" s="11">
        <v>0.11</v>
      </c>
      <c r="D32" s="11">
        <f t="shared" si="0"/>
        <v>26.41</v>
      </c>
      <c r="E32" s="11">
        <v>19.420000000000002</v>
      </c>
      <c r="F32" s="11">
        <v>0</v>
      </c>
      <c r="G32" s="11">
        <f t="shared" si="1"/>
        <v>19.420000000000002</v>
      </c>
      <c r="H32" s="11">
        <v>21.17</v>
      </c>
      <c r="I32" s="11">
        <v>0.03</v>
      </c>
      <c r="J32" s="11">
        <f t="shared" si="2"/>
        <v>21.200000000000003</v>
      </c>
    </row>
    <row r="33" spans="1:10" x14ac:dyDescent="0.25">
      <c r="A33" s="8" t="s">
        <v>266</v>
      </c>
      <c r="B33" s="11">
        <v>12.450000000000001</v>
      </c>
      <c r="C33" s="11">
        <v>0.28999999999999998</v>
      </c>
      <c r="D33" s="11">
        <f t="shared" si="0"/>
        <v>12.74</v>
      </c>
      <c r="E33" s="11">
        <v>9.61</v>
      </c>
      <c r="F33" s="11">
        <v>0.17</v>
      </c>
      <c r="G33" s="11">
        <f t="shared" si="1"/>
        <v>9.7799999999999994</v>
      </c>
      <c r="H33" s="11">
        <v>8.84</v>
      </c>
      <c r="I33" s="11">
        <v>0.06</v>
      </c>
      <c r="J33" s="11">
        <f t="shared" si="2"/>
        <v>8.9</v>
      </c>
    </row>
    <row r="34" spans="1:10" x14ac:dyDescent="0.25">
      <c r="A34" s="8" t="s">
        <v>267</v>
      </c>
      <c r="B34" s="11">
        <v>8.3800000000000008</v>
      </c>
      <c r="C34" s="11">
        <v>0</v>
      </c>
      <c r="D34" s="11">
        <f t="shared" si="0"/>
        <v>8.3800000000000008</v>
      </c>
      <c r="E34" s="11">
        <v>3.2800000000000002</v>
      </c>
      <c r="F34" s="11">
        <v>1.1599999999999999</v>
      </c>
      <c r="G34" s="11">
        <f t="shared" si="1"/>
        <v>4.4400000000000004</v>
      </c>
      <c r="H34" s="11">
        <v>7.97</v>
      </c>
      <c r="I34" s="11">
        <v>1.71</v>
      </c>
      <c r="J34" s="11">
        <f t="shared" si="2"/>
        <v>9.68</v>
      </c>
    </row>
    <row r="35" spans="1:10" x14ac:dyDescent="0.25">
      <c r="A35" s="8" t="s">
        <v>268</v>
      </c>
      <c r="B35" s="11">
        <v>5.47</v>
      </c>
      <c r="C35" s="11">
        <v>0</v>
      </c>
      <c r="D35" s="11">
        <f t="shared" si="0"/>
        <v>5.47</v>
      </c>
      <c r="E35" s="11">
        <v>1.56</v>
      </c>
      <c r="F35" s="11">
        <v>0</v>
      </c>
      <c r="G35" s="11">
        <f t="shared" si="1"/>
        <v>1.56</v>
      </c>
      <c r="H35" s="11">
        <v>3.56</v>
      </c>
      <c r="I35" s="11">
        <v>0</v>
      </c>
      <c r="J35" s="11">
        <f t="shared" si="2"/>
        <v>3.56</v>
      </c>
    </row>
    <row r="36" spans="1:10" x14ac:dyDescent="0.25">
      <c r="A36" s="8" t="s">
        <v>269</v>
      </c>
      <c r="B36" s="11">
        <v>0.32</v>
      </c>
      <c r="C36" s="11">
        <v>0</v>
      </c>
      <c r="D36" s="11">
        <f t="shared" si="0"/>
        <v>0.32</v>
      </c>
      <c r="E36" s="11">
        <v>0.37</v>
      </c>
      <c r="F36" s="11">
        <v>0</v>
      </c>
      <c r="G36" s="11">
        <f t="shared" si="1"/>
        <v>0.37</v>
      </c>
      <c r="H36" s="11">
        <v>7.0000000000000007E-2</v>
      </c>
      <c r="I36" s="11">
        <v>0</v>
      </c>
      <c r="J36" s="11">
        <f t="shared" si="2"/>
        <v>7.0000000000000007E-2</v>
      </c>
    </row>
    <row r="37" spans="1:10" x14ac:dyDescent="0.25">
      <c r="A37" s="8" t="s">
        <v>270</v>
      </c>
      <c r="B37" s="11">
        <v>0.21</v>
      </c>
      <c r="C37" s="11">
        <v>0</v>
      </c>
      <c r="D37" s="11">
        <f t="shared" si="0"/>
        <v>0.21</v>
      </c>
      <c r="E37" s="11">
        <v>0.16</v>
      </c>
      <c r="F37" s="11">
        <v>0</v>
      </c>
      <c r="G37" s="11">
        <f t="shared" si="1"/>
        <v>0.16</v>
      </c>
      <c r="H37" s="11">
        <v>0.71</v>
      </c>
      <c r="I37" s="11">
        <v>0</v>
      </c>
      <c r="J37" s="11">
        <f t="shared" si="2"/>
        <v>0.71</v>
      </c>
    </row>
    <row r="38" spans="1:10" x14ac:dyDescent="0.25">
      <c r="A38" s="8" t="s">
        <v>271</v>
      </c>
      <c r="B38" s="11">
        <v>0</v>
      </c>
      <c r="C38" s="11">
        <v>19466.990000000002</v>
      </c>
      <c r="D38" s="11">
        <f t="shared" si="0"/>
        <v>19466.990000000002</v>
      </c>
      <c r="E38" s="11">
        <v>0</v>
      </c>
      <c r="F38" s="11">
        <v>14080.24</v>
      </c>
      <c r="G38" s="11">
        <f t="shared" si="1"/>
        <v>14080.24</v>
      </c>
      <c r="H38" s="11">
        <v>0</v>
      </c>
      <c r="I38" s="11">
        <v>15973.43</v>
      </c>
      <c r="J38" s="11">
        <f t="shared" si="2"/>
        <v>15973.43</v>
      </c>
    </row>
    <row r="39" spans="1:10" x14ac:dyDescent="0.25">
      <c r="A39" s="8" t="s">
        <v>272</v>
      </c>
      <c r="B39" s="11">
        <v>0</v>
      </c>
      <c r="C39" s="11">
        <v>18631.39</v>
      </c>
      <c r="D39" s="11">
        <f t="shared" si="0"/>
        <v>18631.39</v>
      </c>
      <c r="E39" s="11">
        <v>0</v>
      </c>
      <c r="F39" s="11">
        <v>181.09</v>
      </c>
      <c r="G39" s="11">
        <f t="shared" si="1"/>
        <v>181.09</v>
      </c>
      <c r="H39" s="11">
        <v>0</v>
      </c>
      <c r="I39" s="11">
        <v>9034.5400000000009</v>
      </c>
      <c r="J39" s="11">
        <f t="shared" si="2"/>
        <v>9034.5400000000009</v>
      </c>
    </row>
    <row r="40" spans="1:10" x14ac:dyDescent="0.25">
      <c r="A40" s="8" t="s">
        <v>273</v>
      </c>
      <c r="B40" s="11">
        <v>0</v>
      </c>
      <c r="C40" s="11">
        <v>0</v>
      </c>
      <c r="D40" s="11">
        <f t="shared" si="0"/>
        <v>0</v>
      </c>
      <c r="E40" s="11">
        <v>0</v>
      </c>
      <c r="F40" s="11">
        <v>0</v>
      </c>
      <c r="G40" s="11">
        <f t="shared" si="1"/>
        <v>0</v>
      </c>
      <c r="H40" s="11">
        <v>0</v>
      </c>
      <c r="I40" s="11">
        <v>0</v>
      </c>
      <c r="J40" s="11">
        <f t="shared" si="2"/>
        <v>0</v>
      </c>
    </row>
    <row r="41" spans="1:10" x14ac:dyDescent="0.25">
      <c r="A41" s="8" t="s">
        <v>274</v>
      </c>
      <c r="B41" s="11">
        <v>0</v>
      </c>
      <c r="C41" s="11">
        <v>0</v>
      </c>
      <c r="D41" s="11">
        <f t="shared" si="0"/>
        <v>0</v>
      </c>
      <c r="E41" s="11">
        <v>0</v>
      </c>
      <c r="F41" s="11">
        <v>-0.1</v>
      </c>
      <c r="G41" s="11">
        <f t="shared" si="1"/>
        <v>-0.1</v>
      </c>
      <c r="H41" s="11">
        <v>0</v>
      </c>
      <c r="I41" s="11">
        <v>0</v>
      </c>
      <c r="J41" s="11">
        <f t="shared" si="2"/>
        <v>0</v>
      </c>
    </row>
    <row r="42" spans="1:10" x14ac:dyDescent="0.25">
      <c r="A42" s="8" t="s">
        <v>275</v>
      </c>
      <c r="B42" s="11">
        <v>-0.86</v>
      </c>
      <c r="C42" s="11">
        <v>0</v>
      </c>
      <c r="D42" s="11">
        <f t="shared" si="0"/>
        <v>-0.86</v>
      </c>
      <c r="E42" s="11">
        <v>-26.07</v>
      </c>
      <c r="F42" s="11">
        <v>0</v>
      </c>
      <c r="G42" s="11">
        <f t="shared" si="1"/>
        <v>-26.07</v>
      </c>
      <c r="H42" s="11">
        <v>-228.26</v>
      </c>
      <c r="I42" s="11">
        <v>0</v>
      </c>
      <c r="J42" s="11">
        <f t="shared" si="2"/>
        <v>-228.26</v>
      </c>
    </row>
    <row r="43" spans="1:10" x14ac:dyDescent="0.25">
      <c r="A43" s="8" t="s">
        <v>276</v>
      </c>
      <c r="B43" s="11">
        <v>-26.330000000000002</v>
      </c>
      <c r="C43" s="11">
        <v>-0.01</v>
      </c>
      <c r="D43" s="11">
        <f t="shared" si="0"/>
        <v>-26.340000000000003</v>
      </c>
      <c r="E43" s="11">
        <v>-20.89</v>
      </c>
      <c r="F43" s="11">
        <v>-0.01</v>
      </c>
      <c r="G43" s="11">
        <f t="shared" si="1"/>
        <v>-20.900000000000002</v>
      </c>
      <c r="H43" s="11">
        <v>-27.53</v>
      </c>
      <c r="I43" s="11">
        <v>0</v>
      </c>
      <c r="J43" s="11">
        <f t="shared" si="2"/>
        <v>-27.53</v>
      </c>
    </row>
    <row r="44" spans="1:10" x14ac:dyDescent="0.25">
      <c r="A44" s="8" t="s">
        <v>277</v>
      </c>
      <c r="B44" s="11">
        <v>-5516.25</v>
      </c>
      <c r="C44" s="11">
        <v>-367.97</v>
      </c>
      <c r="D44" s="11">
        <f t="shared" si="0"/>
        <v>-5884.22</v>
      </c>
      <c r="E44" s="11">
        <v>-9992.52</v>
      </c>
      <c r="F44" s="11">
        <v>-128.11000000000001</v>
      </c>
      <c r="G44" s="11">
        <f t="shared" si="1"/>
        <v>-10120.630000000001</v>
      </c>
      <c r="H44" s="11">
        <v>-12050.210000000001</v>
      </c>
      <c r="I44" s="11">
        <v>-251.41</v>
      </c>
      <c r="J44" s="11">
        <f t="shared" si="2"/>
        <v>-12301.62</v>
      </c>
    </row>
    <row r="45" spans="1:10" x14ac:dyDescent="0.25">
      <c r="A45" s="6" t="s">
        <v>314</v>
      </c>
      <c r="B45" s="13">
        <f>SUM(B5:B44)</f>
        <v>168514.09000000011</v>
      </c>
      <c r="C45" s="13">
        <f t="shared" ref="C45:J45" si="3">SUM(C5:C44)</f>
        <v>43917.599999999999</v>
      </c>
      <c r="D45" s="13">
        <f t="shared" si="3"/>
        <v>212431.69000000012</v>
      </c>
      <c r="E45" s="13">
        <f t="shared" si="3"/>
        <v>153406.64000000004</v>
      </c>
      <c r="F45" s="13">
        <f t="shared" si="3"/>
        <v>17880.570000000003</v>
      </c>
      <c r="G45" s="13">
        <f t="shared" si="3"/>
        <v>171287.21000000002</v>
      </c>
      <c r="H45" s="13">
        <f t="shared" si="3"/>
        <v>136803.44</v>
      </c>
      <c r="I45" s="13">
        <f t="shared" si="3"/>
        <v>28874.350000000002</v>
      </c>
      <c r="J45" s="13">
        <f t="shared" si="3"/>
        <v>165677.78999999992</v>
      </c>
    </row>
  </sheetData>
  <mergeCells count="4">
    <mergeCell ref="B3:D3"/>
    <mergeCell ref="E3:G3"/>
    <mergeCell ref="H3:J3"/>
    <mergeCell ref="A1:J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opLeftCell="D47" workbookViewId="0">
      <selection activeCell="F62" sqref="F62"/>
    </sheetView>
  </sheetViews>
  <sheetFormatPr defaultRowHeight="15" x14ac:dyDescent="0.25"/>
  <cols>
    <col min="1" max="1" width="6.7109375" bestFit="1" customWidth="1"/>
    <col min="2" max="2" width="34.28515625" bestFit="1" customWidth="1"/>
    <col min="3" max="3" width="7.85546875" bestFit="1" customWidth="1"/>
    <col min="4" max="4" width="85.28515625" bestFit="1" customWidth="1"/>
    <col min="5" max="5" width="6" bestFit="1" customWidth="1"/>
    <col min="6" max="6" width="92.42578125" bestFit="1" customWidth="1"/>
    <col min="7" max="7" width="12.42578125" style="12" bestFit="1" customWidth="1"/>
    <col min="8" max="8" width="13.5703125" style="12" bestFit="1" customWidth="1"/>
    <col min="9" max="9" width="13.140625" style="12" bestFit="1" customWidth="1"/>
    <col min="10" max="10" width="12.7109375" style="12" bestFit="1" customWidth="1"/>
    <col min="11" max="11" width="13.140625" style="12" bestFit="1" customWidth="1"/>
  </cols>
  <sheetData>
    <row r="1" spans="1:11" x14ac:dyDescent="0.25">
      <c r="D1" s="29" t="s">
        <v>444</v>
      </c>
      <c r="E1" s="29"/>
      <c r="F1" s="29"/>
      <c r="G1" s="29"/>
      <c r="H1" s="29"/>
      <c r="I1" s="29"/>
      <c r="J1" s="29"/>
      <c r="K1" s="29"/>
    </row>
    <row r="2" spans="1:11" x14ac:dyDescent="0.25">
      <c r="D2" s="5"/>
      <c r="E2" s="5"/>
      <c r="F2" s="5"/>
      <c r="G2" s="11"/>
      <c r="H2" s="11"/>
      <c r="I2" s="11"/>
      <c r="J2" s="11"/>
      <c r="K2" s="11" t="s">
        <v>279</v>
      </c>
    </row>
    <row r="3" spans="1:11" s="1" customFormat="1" ht="42.75" x14ac:dyDescent="0.2">
      <c r="A3" s="1" t="s">
        <v>280</v>
      </c>
      <c r="B3" s="1" t="s">
        <v>281</v>
      </c>
      <c r="C3" s="1" t="s">
        <v>282</v>
      </c>
      <c r="D3" s="6" t="s">
        <v>283</v>
      </c>
      <c r="E3" s="6" t="s">
        <v>286</v>
      </c>
      <c r="F3" s="6" t="s">
        <v>310</v>
      </c>
      <c r="G3" s="23" t="s">
        <v>439</v>
      </c>
      <c r="H3" s="23" t="s">
        <v>440</v>
      </c>
      <c r="I3" s="23" t="s">
        <v>441</v>
      </c>
      <c r="J3" s="23" t="s">
        <v>442</v>
      </c>
      <c r="K3" s="23" t="s">
        <v>443</v>
      </c>
    </row>
    <row r="4" spans="1:11" x14ac:dyDescent="0.25">
      <c r="A4" s="2" t="s">
        <v>3</v>
      </c>
      <c r="B4" s="2" t="s">
        <v>320</v>
      </c>
      <c r="C4" s="2" t="s">
        <v>6</v>
      </c>
      <c r="D4" s="8" t="s">
        <v>6</v>
      </c>
      <c r="E4" s="8" t="s">
        <v>321</v>
      </c>
      <c r="F4" s="8" t="s">
        <v>322</v>
      </c>
      <c r="G4" s="11">
        <v>433.08</v>
      </c>
      <c r="H4" s="11">
        <v>3171.16</v>
      </c>
      <c r="I4" s="11">
        <v>1030.8</v>
      </c>
      <c r="J4" s="11">
        <v>362.66</v>
      </c>
      <c r="K4" s="11">
        <v>3533.82</v>
      </c>
    </row>
    <row r="5" spans="1:11" x14ac:dyDescent="0.25">
      <c r="A5" s="2" t="s">
        <v>3</v>
      </c>
      <c r="B5" s="2" t="s">
        <v>320</v>
      </c>
      <c r="C5" s="2" t="s">
        <v>6</v>
      </c>
      <c r="D5" s="8" t="s">
        <v>6</v>
      </c>
      <c r="E5" s="8" t="s">
        <v>323</v>
      </c>
      <c r="F5" s="8" t="s">
        <v>324</v>
      </c>
      <c r="G5" s="11">
        <v>0</v>
      </c>
      <c r="H5" s="11">
        <v>1.36</v>
      </c>
      <c r="I5" s="11">
        <v>6.16</v>
      </c>
      <c r="J5" s="11">
        <v>2.82</v>
      </c>
      <c r="K5" s="11">
        <v>4.18</v>
      </c>
    </row>
    <row r="6" spans="1:11" x14ac:dyDescent="0.25">
      <c r="A6" s="2" t="s">
        <v>3</v>
      </c>
      <c r="B6" s="2" t="s">
        <v>320</v>
      </c>
      <c r="C6" s="2" t="s">
        <v>6</v>
      </c>
      <c r="D6" s="8" t="s">
        <v>6</v>
      </c>
      <c r="E6" s="8" t="s">
        <v>325</v>
      </c>
      <c r="F6" s="8" t="s">
        <v>326</v>
      </c>
      <c r="G6" s="11">
        <v>697.53</v>
      </c>
      <c r="H6" s="11">
        <v>2162.44</v>
      </c>
      <c r="I6" s="11">
        <v>1021.6800000000001</v>
      </c>
      <c r="J6" s="11">
        <v>344.11</v>
      </c>
      <c r="K6" s="11">
        <v>2506.5500000000002</v>
      </c>
    </row>
    <row r="7" spans="1:11" x14ac:dyDescent="0.25">
      <c r="A7" s="2" t="s">
        <v>3</v>
      </c>
      <c r="B7" s="2" t="s">
        <v>320</v>
      </c>
      <c r="C7" s="2" t="s">
        <v>6</v>
      </c>
      <c r="D7" s="8" t="s">
        <v>6</v>
      </c>
      <c r="E7" s="8" t="s">
        <v>327</v>
      </c>
      <c r="F7" s="8" t="s">
        <v>328</v>
      </c>
      <c r="G7" s="11">
        <v>77.03</v>
      </c>
      <c r="H7" s="11">
        <v>774.71</v>
      </c>
      <c r="I7" s="11">
        <v>814.37</v>
      </c>
      <c r="J7" s="11">
        <v>155.11000000000001</v>
      </c>
      <c r="K7" s="11">
        <v>929.82</v>
      </c>
    </row>
    <row r="8" spans="1:11" x14ac:dyDescent="0.25">
      <c r="A8" s="2" t="s">
        <v>42</v>
      </c>
      <c r="B8" s="2" t="s">
        <v>329</v>
      </c>
      <c r="C8" s="2" t="s">
        <v>168</v>
      </c>
      <c r="D8" s="8" t="s">
        <v>330</v>
      </c>
      <c r="E8" s="8" t="s">
        <v>331</v>
      </c>
      <c r="F8" s="8" t="s">
        <v>332</v>
      </c>
      <c r="G8" s="11">
        <v>584.58000000000004</v>
      </c>
      <c r="H8" s="11">
        <v>2542.85</v>
      </c>
      <c r="I8" s="11">
        <v>1311.07</v>
      </c>
      <c r="J8" s="11">
        <v>579.84</v>
      </c>
      <c r="K8" s="11">
        <v>3122.69</v>
      </c>
    </row>
    <row r="9" spans="1:11" x14ac:dyDescent="0.25">
      <c r="A9" s="2" t="s">
        <v>42</v>
      </c>
      <c r="B9" s="2" t="s">
        <v>329</v>
      </c>
      <c r="C9" s="2" t="s">
        <v>175</v>
      </c>
      <c r="D9" s="8" t="s">
        <v>333</v>
      </c>
      <c r="E9" s="8" t="s">
        <v>334</v>
      </c>
      <c r="F9" s="8" t="s">
        <v>335</v>
      </c>
      <c r="G9" s="11">
        <v>805.64</v>
      </c>
      <c r="H9" s="11">
        <v>3053.96</v>
      </c>
      <c r="I9" s="11">
        <v>1221.7</v>
      </c>
      <c r="J9" s="11">
        <v>1320.14</v>
      </c>
      <c r="K9" s="11">
        <v>4374.1000000000004</v>
      </c>
    </row>
    <row r="10" spans="1:11" x14ac:dyDescent="0.25">
      <c r="A10" s="2" t="s">
        <v>42</v>
      </c>
      <c r="B10" s="2" t="s">
        <v>329</v>
      </c>
      <c r="C10" s="2" t="s">
        <v>175</v>
      </c>
      <c r="D10" s="8" t="s">
        <v>333</v>
      </c>
      <c r="E10" s="8" t="s">
        <v>336</v>
      </c>
      <c r="F10" s="8" t="s">
        <v>337</v>
      </c>
      <c r="G10" s="11">
        <v>76.11</v>
      </c>
      <c r="H10" s="11">
        <v>87.38</v>
      </c>
      <c r="I10" s="11">
        <v>56.84</v>
      </c>
      <c r="J10" s="11">
        <v>93</v>
      </c>
      <c r="K10" s="11">
        <v>180.38</v>
      </c>
    </row>
    <row r="11" spans="1:11" x14ac:dyDescent="0.25">
      <c r="A11" s="2" t="s">
        <v>42</v>
      </c>
      <c r="B11" s="2" t="s">
        <v>329</v>
      </c>
      <c r="C11" s="2" t="s">
        <v>178</v>
      </c>
      <c r="D11" s="8" t="s">
        <v>338</v>
      </c>
      <c r="E11" s="8" t="s">
        <v>339</v>
      </c>
      <c r="F11" s="8" t="s">
        <v>340</v>
      </c>
      <c r="G11" s="11">
        <v>941.38</v>
      </c>
      <c r="H11" s="11">
        <v>17880.080000000002</v>
      </c>
      <c r="I11" s="11">
        <v>3185.9300000000003</v>
      </c>
      <c r="J11" s="11">
        <v>5629.06</v>
      </c>
      <c r="K11" s="11">
        <v>23509.14</v>
      </c>
    </row>
    <row r="12" spans="1:11" x14ac:dyDescent="0.25">
      <c r="A12" s="2" t="s">
        <v>42</v>
      </c>
      <c r="B12" s="2" t="s">
        <v>329</v>
      </c>
      <c r="C12" s="2" t="s">
        <v>178</v>
      </c>
      <c r="D12" s="8" t="s">
        <v>338</v>
      </c>
      <c r="E12" s="8" t="s">
        <v>341</v>
      </c>
      <c r="F12" s="8" t="s">
        <v>342</v>
      </c>
      <c r="G12" s="11">
        <v>14.93</v>
      </c>
      <c r="H12" s="11">
        <v>335.43</v>
      </c>
      <c r="I12" s="11">
        <v>296.81</v>
      </c>
      <c r="J12" s="11">
        <v>19.73</v>
      </c>
      <c r="K12" s="11">
        <v>355.16</v>
      </c>
    </row>
    <row r="13" spans="1:11" x14ac:dyDescent="0.25">
      <c r="A13" s="2" t="s">
        <v>42</v>
      </c>
      <c r="B13" s="2" t="s">
        <v>329</v>
      </c>
      <c r="C13" s="2" t="s">
        <v>178</v>
      </c>
      <c r="D13" s="8" t="s">
        <v>338</v>
      </c>
      <c r="E13" s="8" t="s">
        <v>343</v>
      </c>
      <c r="F13" s="8" t="s">
        <v>344</v>
      </c>
      <c r="G13" s="11">
        <v>0</v>
      </c>
      <c r="H13" s="11">
        <v>8.0299999999999994</v>
      </c>
      <c r="I13" s="11">
        <v>7.65</v>
      </c>
      <c r="J13" s="11">
        <v>726.77</v>
      </c>
      <c r="K13" s="11">
        <v>734.80000000000007</v>
      </c>
    </row>
    <row r="14" spans="1:11" x14ac:dyDescent="0.25">
      <c r="A14" s="2" t="s">
        <v>42</v>
      </c>
      <c r="B14" s="2" t="s">
        <v>329</v>
      </c>
      <c r="C14" s="2" t="s">
        <v>181</v>
      </c>
      <c r="D14" s="8" t="s">
        <v>345</v>
      </c>
      <c r="E14" s="8" t="s">
        <v>346</v>
      </c>
      <c r="F14" s="8" t="s">
        <v>347</v>
      </c>
      <c r="G14" s="11">
        <v>0</v>
      </c>
      <c r="H14" s="11">
        <v>13.780000000000001</v>
      </c>
      <c r="I14" s="11">
        <v>6.5</v>
      </c>
      <c r="J14" s="11">
        <v>0</v>
      </c>
      <c r="K14" s="11">
        <v>13.780000000000001</v>
      </c>
    </row>
    <row r="15" spans="1:11" x14ac:dyDescent="0.25">
      <c r="A15" s="2" t="s">
        <v>42</v>
      </c>
      <c r="B15" s="2" t="s">
        <v>329</v>
      </c>
      <c r="C15" s="2" t="s">
        <v>187</v>
      </c>
      <c r="D15" s="8" t="s">
        <v>348</v>
      </c>
      <c r="E15" s="8" t="s">
        <v>349</v>
      </c>
      <c r="F15" s="8" t="s">
        <v>350</v>
      </c>
      <c r="G15" s="11">
        <v>245.22</v>
      </c>
      <c r="H15" s="11">
        <v>3486.2400000000002</v>
      </c>
      <c r="I15" s="11">
        <v>3555.63</v>
      </c>
      <c r="J15" s="11">
        <v>708.55000000000007</v>
      </c>
      <c r="K15" s="11">
        <v>4194.79</v>
      </c>
    </row>
    <row r="16" spans="1:11" x14ac:dyDescent="0.25">
      <c r="A16" s="2" t="s">
        <v>42</v>
      </c>
      <c r="B16" s="2" t="s">
        <v>329</v>
      </c>
      <c r="C16" s="2" t="s">
        <v>203</v>
      </c>
      <c r="D16" s="8" t="s">
        <v>351</v>
      </c>
      <c r="E16" s="8" t="s">
        <v>352</v>
      </c>
      <c r="F16" s="8" t="s">
        <v>353</v>
      </c>
      <c r="G16" s="11">
        <v>56.6</v>
      </c>
      <c r="H16" s="11">
        <v>217.31</v>
      </c>
      <c r="I16" s="11">
        <v>311.85000000000002</v>
      </c>
      <c r="J16" s="11">
        <v>37.82</v>
      </c>
      <c r="K16" s="11">
        <v>255.13</v>
      </c>
    </row>
    <row r="17" spans="1:11" x14ac:dyDescent="0.25">
      <c r="A17" s="2" t="s">
        <v>42</v>
      </c>
      <c r="B17" s="2" t="s">
        <v>329</v>
      </c>
      <c r="C17" s="2" t="s">
        <v>207</v>
      </c>
      <c r="D17" s="8" t="s">
        <v>354</v>
      </c>
      <c r="E17" s="8" t="s">
        <v>355</v>
      </c>
      <c r="F17" s="8" t="s">
        <v>356</v>
      </c>
      <c r="G17" s="11">
        <v>1.6400000000000001</v>
      </c>
      <c r="H17" s="11">
        <v>47.11</v>
      </c>
      <c r="I17" s="11">
        <v>483.22</v>
      </c>
      <c r="J17" s="11">
        <v>0.97</v>
      </c>
      <c r="K17" s="11">
        <v>48.08</v>
      </c>
    </row>
    <row r="18" spans="1:11" x14ac:dyDescent="0.25">
      <c r="A18" s="2" t="s">
        <v>133</v>
      </c>
      <c r="B18" s="2" t="s">
        <v>357</v>
      </c>
      <c r="C18" s="2" t="s">
        <v>168</v>
      </c>
      <c r="D18" s="8" t="s">
        <v>358</v>
      </c>
      <c r="E18" s="8" t="s">
        <v>359</v>
      </c>
      <c r="F18" s="8" t="s">
        <v>360</v>
      </c>
      <c r="G18" s="11">
        <v>2.5300000000000002</v>
      </c>
      <c r="H18" s="11">
        <v>1179.8</v>
      </c>
      <c r="I18" s="11">
        <v>59.07</v>
      </c>
      <c r="J18" s="11">
        <v>3.75</v>
      </c>
      <c r="K18" s="11">
        <v>1183.55</v>
      </c>
    </row>
    <row r="19" spans="1:11" x14ac:dyDescent="0.25">
      <c r="A19" s="2" t="s">
        <v>133</v>
      </c>
      <c r="B19" s="2" t="s">
        <v>357</v>
      </c>
      <c r="C19" s="2" t="s">
        <v>168</v>
      </c>
      <c r="D19" s="8" t="s">
        <v>358</v>
      </c>
      <c r="E19" s="8" t="s">
        <v>361</v>
      </c>
      <c r="F19" s="8" t="s">
        <v>362</v>
      </c>
      <c r="G19" s="11">
        <v>0</v>
      </c>
      <c r="H19" s="11">
        <v>0</v>
      </c>
      <c r="I19" s="11">
        <v>0.01</v>
      </c>
      <c r="J19" s="11">
        <v>0</v>
      </c>
      <c r="K19" s="11">
        <v>0</v>
      </c>
    </row>
    <row r="20" spans="1:11" x14ac:dyDescent="0.25">
      <c r="A20" s="2" t="s">
        <v>133</v>
      </c>
      <c r="B20" s="2" t="s">
        <v>357</v>
      </c>
      <c r="C20" s="2" t="s">
        <v>168</v>
      </c>
      <c r="D20" s="8" t="s">
        <v>358</v>
      </c>
      <c r="E20" s="8" t="s">
        <v>363</v>
      </c>
      <c r="F20" s="8" t="s">
        <v>364</v>
      </c>
      <c r="G20" s="11">
        <v>0.51</v>
      </c>
      <c r="H20" s="11">
        <v>118.39</v>
      </c>
      <c r="I20" s="11">
        <v>59.74</v>
      </c>
      <c r="J20" s="11">
        <v>1.1100000000000001</v>
      </c>
      <c r="K20" s="11">
        <v>119.5</v>
      </c>
    </row>
    <row r="21" spans="1:11" x14ac:dyDescent="0.25">
      <c r="A21" s="2" t="s">
        <v>133</v>
      </c>
      <c r="B21" s="2" t="s">
        <v>357</v>
      </c>
      <c r="C21" s="2" t="s">
        <v>168</v>
      </c>
      <c r="D21" s="8" t="s">
        <v>358</v>
      </c>
      <c r="E21" s="8" t="s">
        <v>365</v>
      </c>
      <c r="F21" s="8" t="s">
        <v>366</v>
      </c>
      <c r="G21" s="11">
        <v>0</v>
      </c>
      <c r="H21" s="11">
        <v>0</v>
      </c>
      <c r="I21" s="11">
        <v>69.600000000000009</v>
      </c>
      <c r="J21" s="11">
        <v>0</v>
      </c>
      <c r="K21" s="11">
        <v>0</v>
      </c>
    </row>
    <row r="22" spans="1:11" x14ac:dyDescent="0.25">
      <c r="A22" s="2" t="s">
        <v>133</v>
      </c>
      <c r="B22" s="2" t="s">
        <v>357</v>
      </c>
      <c r="C22" s="2" t="s">
        <v>168</v>
      </c>
      <c r="D22" s="8" t="s">
        <v>358</v>
      </c>
      <c r="E22" s="8" t="s">
        <v>367</v>
      </c>
      <c r="F22" s="8" t="s">
        <v>368</v>
      </c>
      <c r="G22" s="11">
        <v>5.07</v>
      </c>
      <c r="H22" s="11">
        <v>16.57</v>
      </c>
      <c r="I22" s="11">
        <v>60.97</v>
      </c>
      <c r="J22" s="11">
        <v>6.28</v>
      </c>
      <c r="K22" s="11">
        <v>22.85</v>
      </c>
    </row>
    <row r="23" spans="1:11" x14ac:dyDescent="0.25">
      <c r="A23" s="2" t="s">
        <v>133</v>
      </c>
      <c r="B23" s="2" t="s">
        <v>357</v>
      </c>
      <c r="C23" s="2" t="s">
        <v>168</v>
      </c>
      <c r="D23" s="8" t="s">
        <v>358</v>
      </c>
      <c r="E23" s="8" t="s">
        <v>369</v>
      </c>
      <c r="F23" s="8" t="s">
        <v>370</v>
      </c>
      <c r="G23" s="11">
        <v>88.4</v>
      </c>
      <c r="H23" s="11">
        <v>682.38</v>
      </c>
      <c r="I23" s="11">
        <v>113.12</v>
      </c>
      <c r="J23" s="11">
        <v>47.13</v>
      </c>
      <c r="K23" s="11">
        <v>729.51</v>
      </c>
    </row>
    <row r="24" spans="1:11" x14ac:dyDescent="0.25">
      <c r="A24" s="2" t="s">
        <v>133</v>
      </c>
      <c r="B24" s="2" t="s">
        <v>357</v>
      </c>
      <c r="C24" s="2" t="s">
        <v>168</v>
      </c>
      <c r="D24" s="8" t="s">
        <v>358</v>
      </c>
      <c r="E24" s="8" t="s">
        <v>371</v>
      </c>
      <c r="F24" s="8" t="s">
        <v>372</v>
      </c>
      <c r="G24" s="11">
        <v>0</v>
      </c>
      <c r="H24" s="11">
        <v>0</v>
      </c>
      <c r="I24" s="11">
        <v>9.19</v>
      </c>
      <c r="J24" s="11">
        <v>0</v>
      </c>
      <c r="K24" s="11">
        <v>0</v>
      </c>
    </row>
    <row r="25" spans="1:11" x14ac:dyDescent="0.25">
      <c r="A25" s="2" t="s">
        <v>133</v>
      </c>
      <c r="B25" s="2" t="s">
        <v>357</v>
      </c>
      <c r="C25" s="2" t="s">
        <v>168</v>
      </c>
      <c r="D25" s="8" t="s">
        <v>358</v>
      </c>
      <c r="E25" s="8" t="s">
        <v>373</v>
      </c>
      <c r="F25" s="8" t="s">
        <v>374</v>
      </c>
      <c r="G25" s="11">
        <v>0</v>
      </c>
      <c r="H25" s="11">
        <v>24</v>
      </c>
      <c r="I25" s="11">
        <v>25</v>
      </c>
      <c r="J25" s="11">
        <v>26.34</v>
      </c>
      <c r="K25" s="11">
        <v>50.34</v>
      </c>
    </row>
    <row r="26" spans="1:11" x14ac:dyDescent="0.25">
      <c r="A26" s="2" t="s">
        <v>133</v>
      </c>
      <c r="B26" s="2" t="s">
        <v>357</v>
      </c>
      <c r="C26" s="2" t="s">
        <v>168</v>
      </c>
      <c r="D26" s="8" t="s">
        <v>358</v>
      </c>
      <c r="E26" s="8" t="s">
        <v>375</v>
      </c>
      <c r="F26" s="8" t="s">
        <v>376</v>
      </c>
      <c r="G26" s="11">
        <v>0</v>
      </c>
      <c r="H26" s="11">
        <v>26.04</v>
      </c>
      <c r="I26" s="11">
        <v>325.19</v>
      </c>
      <c r="J26" s="11">
        <v>0</v>
      </c>
      <c r="K26" s="11">
        <v>26.04</v>
      </c>
    </row>
    <row r="27" spans="1:11" x14ac:dyDescent="0.25">
      <c r="A27" s="2" t="s">
        <v>133</v>
      </c>
      <c r="B27" s="2" t="s">
        <v>357</v>
      </c>
      <c r="C27" s="2" t="s">
        <v>168</v>
      </c>
      <c r="D27" s="8" t="s">
        <v>358</v>
      </c>
      <c r="E27" s="8" t="s">
        <v>377</v>
      </c>
      <c r="F27" s="8" t="s">
        <v>378</v>
      </c>
      <c r="G27" s="11">
        <v>0</v>
      </c>
      <c r="H27" s="11">
        <v>951.9</v>
      </c>
      <c r="I27" s="11">
        <v>51.11</v>
      </c>
      <c r="J27" s="11">
        <v>0</v>
      </c>
      <c r="K27" s="11">
        <v>951.9</v>
      </c>
    </row>
    <row r="28" spans="1:11" x14ac:dyDescent="0.25">
      <c r="A28" s="2" t="s">
        <v>133</v>
      </c>
      <c r="B28" s="2" t="s">
        <v>357</v>
      </c>
      <c r="C28" s="2" t="s">
        <v>175</v>
      </c>
      <c r="D28" s="8" t="s">
        <v>379</v>
      </c>
      <c r="E28" s="8" t="s">
        <v>380</v>
      </c>
      <c r="F28" s="8" t="s">
        <v>381</v>
      </c>
      <c r="G28" s="11">
        <v>1946.29</v>
      </c>
      <c r="H28" s="11">
        <v>11392.01</v>
      </c>
      <c r="I28" s="11">
        <v>1852.76</v>
      </c>
      <c r="J28" s="11">
        <v>2507.8000000000002</v>
      </c>
      <c r="K28" s="11">
        <v>13899.81</v>
      </c>
    </row>
    <row r="29" spans="1:11" x14ac:dyDescent="0.25">
      <c r="A29" s="2" t="s">
        <v>133</v>
      </c>
      <c r="B29" s="2" t="s">
        <v>357</v>
      </c>
      <c r="C29" s="2" t="s">
        <v>181</v>
      </c>
      <c r="D29" s="8" t="s">
        <v>382</v>
      </c>
      <c r="E29" s="8" t="s">
        <v>383</v>
      </c>
      <c r="F29" s="8" t="s">
        <v>384</v>
      </c>
      <c r="G29" s="11">
        <v>7427.47</v>
      </c>
      <c r="H29" s="11">
        <v>75742.540000000008</v>
      </c>
      <c r="I29" s="11">
        <v>87707.45</v>
      </c>
      <c r="J29" s="11">
        <v>26697.53</v>
      </c>
      <c r="K29" s="11">
        <v>102440.07</v>
      </c>
    </row>
    <row r="30" spans="1:11" x14ac:dyDescent="0.25">
      <c r="A30" s="2" t="s">
        <v>133</v>
      </c>
      <c r="B30" s="2" t="s">
        <v>357</v>
      </c>
      <c r="C30" s="2" t="s">
        <v>181</v>
      </c>
      <c r="D30" s="8" t="s">
        <v>382</v>
      </c>
      <c r="E30" s="8" t="s">
        <v>385</v>
      </c>
      <c r="F30" s="8" t="s">
        <v>386</v>
      </c>
      <c r="G30" s="11">
        <v>41.63</v>
      </c>
      <c r="H30" s="11">
        <v>1191.69</v>
      </c>
      <c r="I30" s="11">
        <v>4868</v>
      </c>
      <c r="J30" s="11">
        <v>90.710000000000008</v>
      </c>
      <c r="K30" s="11">
        <v>1282.4000000000001</v>
      </c>
    </row>
    <row r="31" spans="1:11" x14ac:dyDescent="0.25">
      <c r="A31" s="2" t="s">
        <v>133</v>
      </c>
      <c r="B31" s="2" t="s">
        <v>357</v>
      </c>
      <c r="C31" s="2" t="s">
        <v>181</v>
      </c>
      <c r="D31" s="8" t="s">
        <v>382</v>
      </c>
      <c r="E31" s="8" t="s">
        <v>387</v>
      </c>
      <c r="F31" s="8" t="s">
        <v>388</v>
      </c>
      <c r="G31" s="11">
        <v>676.85</v>
      </c>
      <c r="H31" s="11">
        <v>10676.32</v>
      </c>
      <c r="I31" s="11">
        <v>9547.74</v>
      </c>
      <c r="J31" s="11">
        <v>275.12</v>
      </c>
      <c r="K31" s="11">
        <v>10951.44</v>
      </c>
    </row>
    <row r="32" spans="1:11" x14ac:dyDescent="0.25">
      <c r="A32" s="2" t="s">
        <v>133</v>
      </c>
      <c r="B32" s="2" t="s">
        <v>357</v>
      </c>
      <c r="C32" s="2" t="s">
        <v>181</v>
      </c>
      <c r="D32" s="8" t="s">
        <v>382</v>
      </c>
      <c r="E32" s="8" t="s">
        <v>389</v>
      </c>
      <c r="F32" s="8" t="s">
        <v>390</v>
      </c>
      <c r="G32" s="11">
        <v>0</v>
      </c>
      <c r="H32" s="11">
        <v>1.32</v>
      </c>
      <c r="I32" s="11">
        <v>238.99</v>
      </c>
      <c r="J32" s="11">
        <v>0</v>
      </c>
      <c r="K32" s="11">
        <v>1.32</v>
      </c>
    </row>
    <row r="33" spans="1:11" x14ac:dyDescent="0.25">
      <c r="A33" s="2" t="s">
        <v>133</v>
      </c>
      <c r="B33" s="2" t="s">
        <v>357</v>
      </c>
      <c r="C33" s="2" t="s">
        <v>181</v>
      </c>
      <c r="D33" s="8" t="s">
        <v>382</v>
      </c>
      <c r="E33" s="8" t="s">
        <v>391</v>
      </c>
      <c r="F33" s="8" t="s">
        <v>392</v>
      </c>
      <c r="G33" s="11">
        <v>2.11</v>
      </c>
      <c r="H33" s="11">
        <v>298.2</v>
      </c>
      <c r="I33" s="11">
        <v>2641.02</v>
      </c>
      <c r="J33" s="11">
        <v>1.67</v>
      </c>
      <c r="K33" s="11">
        <v>299.87</v>
      </c>
    </row>
    <row r="34" spans="1:11" x14ac:dyDescent="0.25">
      <c r="A34" s="2" t="s">
        <v>133</v>
      </c>
      <c r="B34" s="2" t="s">
        <v>357</v>
      </c>
      <c r="C34" s="2" t="s">
        <v>187</v>
      </c>
      <c r="D34" s="8" t="s">
        <v>393</v>
      </c>
      <c r="E34" s="8" t="s">
        <v>394</v>
      </c>
      <c r="F34" s="8" t="s">
        <v>395</v>
      </c>
      <c r="G34" s="11">
        <v>0</v>
      </c>
      <c r="H34" s="11">
        <v>18490.34</v>
      </c>
      <c r="I34" s="11">
        <v>5327.9400000000005</v>
      </c>
      <c r="J34" s="11">
        <v>0</v>
      </c>
      <c r="K34" s="11">
        <v>18490.34</v>
      </c>
    </row>
    <row r="35" spans="1:11" x14ac:dyDescent="0.25">
      <c r="A35" s="2" t="s">
        <v>133</v>
      </c>
      <c r="B35" s="2" t="s">
        <v>357</v>
      </c>
      <c r="C35" s="2" t="s">
        <v>187</v>
      </c>
      <c r="D35" s="8" t="s">
        <v>393</v>
      </c>
      <c r="E35" s="8" t="s">
        <v>396</v>
      </c>
      <c r="F35" s="8" t="s">
        <v>397</v>
      </c>
      <c r="G35" s="11">
        <v>0</v>
      </c>
      <c r="H35" s="11">
        <v>0.05</v>
      </c>
      <c r="I35" s="11">
        <v>0.59</v>
      </c>
      <c r="J35" s="11">
        <v>0</v>
      </c>
      <c r="K35" s="11">
        <v>0.05</v>
      </c>
    </row>
    <row r="36" spans="1:11" x14ac:dyDescent="0.25">
      <c r="A36" s="2" t="s">
        <v>133</v>
      </c>
      <c r="B36" s="2" t="s">
        <v>357</v>
      </c>
      <c r="C36" s="2" t="s">
        <v>200</v>
      </c>
      <c r="D36" s="8" t="s">
        <v>398</v>
      </c>
      <c r="E36" s="8" t="s">
        <v>399</v>
      </c>
      <c r="F36" s="8" t="s">
        <v>400</v>
      </c>
      <c r="G36" s="11">
        <v>0</v>
      </c>
      <c r="H36" s="11">
        <v>7.75</v>
      </c>
      <c r="I36" s="11">
        <v>75.81</v>
      </c>
      <c r="J36" s="11">
        <v>0</v>
      </c>
      <c r="K36" s="11">
        <v>7.75</v>
      </c>
    </row>
    <row r="37" spans="1:11" x14ac:dyDescent="0.25">
      <c r="A37" s="2" t="s">
        <v>133</v>
      </c>
      <c r="B37" s="2" t="s">
        <v>357</v>
      </c>
      <c r="C37" s="2" t="s">
        <v>200</v>
      </c>
      <c r="D37" s="8" t="s">
        <v>398</v>
      </c>
      <c r="E37" s="8" t="s">
        <v>401</v>
      </c>
      <c r="F37" s="8" t="s">
        <v>402</v>
      </c>
      <c r="G37" s="11">
        <v>0</v>
      </c>
      <c r="H37" s="11">
        <v>0</v>
      </c>
      <c r="I37" s="11">
        <v>4.7300000000000004</v>
      </c>
      <c r="J37" s="11">
        <v>0</v>
      </c>
      <c r="K37" s="11">
        <v>0</v>
      </c>
    </row>
    <row r="38" spans="1:11" x14ac:dyDescent="0.25">
      <c r="A38" s="2" t="s">
        <v>133</v>
      </c>
      <c r="B38" s="2" t="s">
        <v>357</v>
      </c>
      <c r="C38" s="2" t="s">
        <v>200</v>
      </c>
      <c r="D38" s="8" t="s">
        <v>398</v>
      </c>
      <c r="E38" s="8" t="s">
        <v>403</v>
      </c>
      <c r="F38" s="8" t="s">
        <v>404</v>
      </c>
      <c r="G38" s="11">
        <v>0</v>
      </c>
      <c r="H38" s="11">
        <v>0</v>
      </c>
      <c r="I38" s="11">
        <v>891.27</v>
      </c>
      <c r="J38" s="11">
        <v>0</v>
      </c>
      <c r="K38" s="11">
        <v>0</v>
      </c>
    </row>
    <row r="39" spans="1:11" x14ac:dyDescent="0.25">
      <c r="A39" s="2" t="s">
        <v>133</v>
      </c>
      <c r="B39" s="2" t="s">
        <v>357</v>
      </c>
      <c r="C39" s="2" t="s">
        <v>200</v>
      </c>
      <c r="D39" s="8" t="s">
        <v>398</v>
      </c>
      <c r="E39" s="8" t="s">
        <v>405</v>
      </c>
      <c r="F39" s="8" t="s">
        <v>406</v>
      </c>
      <c r="G39" s="11">
        <v>0</v>
      </c>
      <c r="H39" s="11">
        <v>0</v>
      </c>
      <c r="I39" s="11">
        <v>0.22</v>
      </c>
      <c r="J39" s="11">
        <v>0</v>
      </c>
      <c r="K39" s="11">
        <v>0</v>
      </c>
    </row>
    <row r="40" spans="1:11" x14ac:dyDescent="0.25">
      <c r="A40" s="2" t="s">
        <v>133</v>
      </c>
      <c r="B40" s="2" t="s">
        <v>357</v>
      </c>
      <c r="C40" s="2" t="s">
        <v>200</v>
      </c>
      <c r="D40" s="8" t="s">
        <v>398</v>
      </c>
      <c r="E40" s="8" t="s">
        <v>407</v>
      </c>
      <c r="F40" s="8" t="s">
        <v>408</v>
      </c>
      <c r="G40" s="11">
        <v>0</v>
      </c>
      <c r="H40" s="11">
        <v>0</v>
      </c>
      <c r="I40" s="11">
        <v>27.46</v>
      </c>
      <c r="J40" s="11">
        <v>0</v>
      </c>
      <c r="K40" s="11">
        <v>0</v>
      </c>
    </row>
    <row r="41" spans="1:11" x14ac:dyDescent="0.25">
      <c r="A41" s="2" t="s">
        <v>133</v>
      </c>
      <c r="B41" s="2" t="s">
        <v>357</v>
      </c>
      <c r="C41" s="2" t="s">
        <v>200</v>
      </c>
      <c r="D41" s="8" t="s">
        <v>398</v>
      </c>
      <c r="E41" s="8" t="s">
        <v>409</v>
      </c>
      <c r="F41" s="8" t="s">
        <v>410</v>
      </c>
      <c r="G41" s="11">
        <v>0</v>
      </c>
      <c r="H41" s="11">
        <v>0</v>
      </c>
      <c r="I41" s="11">
        <v>37.42</v>
      </c>
      <c r="J41" s="11">
        <v>0</v>
      </c>
      <c r="K41" s="11">
        <v>0</v>
      </c>
    </row>
    <row r="42" spans="1:11" x14ac:dyDescent="0.25">
      <c r="A42" s="2" t="s">
        <v>133</v>
      </c>
      <c r="B42" s="2" t="s">
        <v>357</v>
      </c>
      <c r="C42" s="2" t="s">
        <v>200</v>
      </c>
      <c r="D42" s="8" t="s">
        <v>398</v>
      </c>
      <c r="E42" s="8" t="s">
        <v>411</v>
      </c>
      <c r="F42" s="8" t="s">
        <v>412</v>
      </c>
      <c r="G42" s="11">
        <v>0</v>
      </c>
      <c r="H42" s="11">
        <v>0</v>
      </c>
      <c r="I42" s="11">
        <v>12.88</v>
      </c>
      <c r="J42" s="11">
        <v>0</v>
      </c>
      <c r="K42" s="11">
        <v>0</v>
      </c>
    </row>
    <row r="43" spans="1:11" x14ac:dyDescent="0.25">
      <c r="A43" s="2" t="s">
        <v>133</v>
      </c>
      <c r="B43" s="2" t="s">
        <v>357</v>
      </c>
      <c r="C43" s="2" t="s">
        <v>200</v>
      </c>
      <c r="D43" s="8" t="s">
        <v>398</v>
      </c>
      <c r="E43" s="8" t="s">
        <v>413</v>
      </c>
      <c r="F43" s="8" t="s">
        <v>414</v>
      </c>
      <c r="G43" s="11">
        <v>5</v>
      </c>
      <c r="H43" s="11">
        <v>76.3</v>
      </c>
      <c r="I43" s="11">
        <v>348.2</v>
      </c>
      <c r="J43" s="11">
        <v>1.25</v>
      </c>
      <c r="K43" s="11">
        <v>77.55</v>
      </c>
    </row>
    <row r="44" spans="1:11" x14ac:dyDescent="0.25">
      <c r="A44" s="2" t="s">
        <v>133</v>
      </c>
      <c r="B44" s="2" t="s">
        <v>357</v>
      </c>
      <c r="C44" s="2" t="s">
        <v>200</v>
      </c>
      <c r="D44" s="8" t="s">
        <v>398</v>
      </c>
      <c r="E44" s="8" t="s">
        <v>415</v>
      </c>
      <c r="F44" s="8" t="s">
        <v>416</v>
      </c>
      <c r="G44" s="11">
        <v>159.89000000000001</v>
      </c>
      <c r="H44" s="11">
        <v>1083.94</v>
      </c>
      <c r="I44" s="11">
        <v>601.45000000000005</v>
      </c>
      <c r="J44" s="11">
        <v>146.14000000000001</v>
      </c>
      <c r="K44" s="11">
        <v>1230.08</v>
      </c>
    </row>
    <row r="45" spans="1:11" x14ac:dyDescent="0.25">
      <c r="A45" s="2" t="s">
        <v>133</v>
      </c>
      <c r="B45" s="2" t="s">
        <v>357</v>
      </c>
      <c r="C45" s="2" t="s">
        <v>200</v>
      </c>
      <c r="D45" s="8" t="s">
        <v>398</v>
      </c>
      <c r="E45" s="8" t="s">
        <v>417</v>
      </c>
      <c r="F45" s="8" t="s">
        <v>418</v>
      </c>
      <c r="G45" s="11">
        <v>0</v>
      </c>
      <c r="H45" s="11">
        <v>0</v>
      </c>
      <c r="I45" s="11">
        <v>71.680000000000007</v>
      </c>
      <c r="J45" s="11">
        <v>0</v>
      </c>
      <c r="K45" s="11">
        <v>0</v>
      </c>
    </row>
    <row r="46" spans="1:11" x14ac:dyDescent="0.25">
      <c r="A46" s="2" t="s">
        <v>133</v>
      </c>
      <c r="B46" s="2" t="s">
        <v>357</v>
      </c>
      <c r="C46" s="2" t="s">
        <v>203</v>
      </c>
      <c r="D46" s="8" t="s">
        <v>419</v>
      </c>
      <c r="E46" s="8" t="s">
        <v>420</v>
      </c>
      <c r="F46" s="8" t="s">
        <v>421</v>
      </c>
      <c r="G46" s="11">
        <v>0</v>
      </c>
      <c r="H46" s="11">
        <v>0</v>
      </c>
      <c r="I46" s="11">
        <v>865.91</v>
      </c>
      <c r="J46" s="11">
        <v>0</v>
      </c>
      <c r="K46" s="11">
        <v>0</v>
      </c>
    </row>
    <row r="47" spans="1:11" x14ac:dyDescent="0.25">
      <c r="A47" s="2" t="s">
        <v>133</v>
      </c>
      <c r="B47" s="2" t="s">
        <v>357</v>
      </c>
      <c r="C47" s="2" t="s">
        <v>203</v>
      </c>
      <c r="D47" s="8" t="s">
        <v>419</v>
      </c>
      <c r="E47" s="8" t="s">
        <v>422</v>
      </c>
      <c r="F47" s="8" t="s">
        <v>423</v>
      </c>
      <c r="G47" s="11">
        <v>0</v>
      </c>
      <c r="H47" s="11">
        <v>19.45</v>
      </c>
      <c r="I47" s="11">
        <v>72.239999999999995</v>
      </c>
      <c r="J47" s="11">
        <v>0</v>
      </c>
      <c r="K47" s="11">
        <v>19.45</v>
      </c>
    </row>
    <row r="48" spans="1:11" x14ac:dyDescent="0.25">
      <c r="A48" s="2" t="s">
        <v>133</v>
      </c>
      <c r="B48" s="2" t="s">
        <v>357</v>
      </c>
      <c r="C48" s="2" t="s">
        <v>203</v>
      </c>
      <c r="D48" s="8" t="s">
        <v>419</v>
      </c>
      <c r="E48" s="8" t="s">
        <v>424</v>
      </c>
      <c r="F48" s="8" t="s">
        <v>425</v>
      </c>
      <c r="G48" s="11">
        <v>1554.8500000000001</v>
      </c>
      <c r="H48" s="11">
        <v>13441.48</v>
      </c>
      <c r="I48" s="11">
        <v>17182.89</v>
      </c>
      <c r="J48" s="11">
        <v>947.74</v>
      </c>
      <c r="K48" s="11">
        <v>14389.220000000001</v>
      </c>
    </row>
    <row r="49" spans="1:11" x14ac:dyDescent="0.25">
      <c r="A49" s="2" t="s">
        <v>133</v>
      </c>
      <c r="B49" s="2" t="s">
        <v>357</v>
      </c>
      <c r="C49" s="2" t="s">
        <v>203</v>
      </c>
      <c r="D49" s="8" t="s">
        <v>419</v>
      </c>
      <c r="E49" s="8" t="s">
        <v>426</v>
      </c>
      <c r="F49" s="8" t="s">
        <v>427</v>
      </c>
      <c r="G49" s="11">
        <v>122.5</v>
      </c>
      <c r="H49" s="11">
        <v>2281.12</v>
      </c>
      <c r="I49" s="11">
        <v>182.84</v>
      </c>
      <c r="J49" s="11">
        <v>542.94000000000005</v>
      </c>
      <c r="K49" s="11">
        <v>2824.06</v>
      </c>
    </row>
    <row r="50" spans="1:11" x14ac:dyDescent="0.25">
      <c r="A50" s="2" t="s">
        <v>133</v>
      </c>
      <c r="B50" s="2" t="s">
        <v>357</v>
      </c>
      <c r="C50" s="2" t="s">
        <v>203</v>
      </c>
      <c r="D50" s="8" t="s">
        <v>419</v>
      </c>
      <c r="E50" s="8" t="s">
        <v>428</v>
      </c>
      <c r="F50" s="8" t="s">
        <v>429</v>
      </c>
      <c r="G50" s="11">
        <v>0</v>
      </c>
      <c r="H50" s="11">
        <v>0</v>
      </c>
      <c r="I50" s="11">
        <v>7.8100000000000005</v>
      </c>
      <c r="J50" s="11">
        <v>0</v>
      </c>
      <c r="K50" s="11">
        <v>0</v>
      </c>
    </row>
    <row r="51" spans="1:11" x14ac:dyDescent="0.25">
      <c r="A51" s="2" t="s">
        <v>133</v>
      </c>
      <c r="B51" s="2" t="s">
        <v>357</v>
      </c>
      <c r="C51" s="2" t="s">
        <v>215</v>
      </c>
      <c r="D51" s="8" t="s">
        <v>430</v>
      </c>
      <c r="E51" s="8" t="s">
        <v>431</v>
      </c>
      <c r="F51" s="8" t="s">
        <v>432</v>
      </c>
      <c r="G51" s="11">
        <v>0</v>
      </c>
      <c r="H51" s="11">
        <v>19.330000000000002</v>
      </c>
      <c r="I51" s="11">
        <v>23.35</v>
      </c>
      <c r="J51" s="11">
        <v>0</v>
      </c>
      <c r="K51" s="11">
        <v>19.330000000000002</v>
      </c>
    </row>
    <row r="52" spans="1:11" x14ac:dyDescent="0.25">
      <c r="A52" s="2" t="s">
        <v>133</v>
      </c>
      <c r="B52" s="2" t="s">
        <v>357</v>
      </c>
      <c r="C52" s="2" t="s">
        <v>215</v>
      </c>
      <c r="D52" s="8" t="s">
        <v>430</v>
      </c>
      <c r="E52" s="8" t="s">
        <v>433</v>
      </c>
      <c r="F52" s="8" t="s">
        <v>434</v>
      </c>
      <c r="G52" s="11">
        <v>0</v>
      </c>
      <c r="H52" s="11">
        <v>0</v>
      </c>
      <c r="I52" s="11">
        <v>13</v>
      </c>
      <c r="J52" s="11">
        <v>0</v>
      </c>
      <c r="K52" s="11">
        <v>0</v>
      </c>
    </row>
    <row r="53" spans="1:11" x14ac:dyDescent="0.25">
      <c r="A53" s="2" t="s">
        <v>133</v>
      </c>
      <c r="B53" s="2" t="s">
        <v>357</v>
      </c>
      <c r="C53" s="2" t="s">
        <v>215</v>
      </c>
      <c r="D53" s="8" t="s">
        <v>430</v>
      </c>
      <c r="E53" s="8" t="s">
        <v>435</v>
      </c>
      <c r="F53" s="8" t="s">
        <v>436</v>
      </c>
      <c r="G53" s="11">
        <v>0</v>
      </c>
      <c r="H53" s="11">
        <v>0</v>
      </c>
      <c r="I53" s="11">
        <v>28.96</v>
      </c>
      <c r="J53" s="11">
        <v>0</v>
      </c>
      <c r="K53" s="11">
        <v>0</v>
      </c>
    </row>
    <row r="54" spans="1:11" x14ac:dyDescent="0.25">
      <c r="A54" s="2" t="s">
        <v>133</v>
      </c>
      <c r="B54" s="2" t="s">
        <v>357</v>
      </c>
      <c r="C54" s="2" t="s">
        <v>215</v>
      </c>
      <c r="D54" s="8" t="s">
        <v>430</v>
      </c>
      <c r="E54" s="8" t="s">
        <v>437</v>
      </c>
      <c r="F54" s="8" t="s">
        <v>438</v>
      </c>
      <c r="G54" s="11">
        <v>1913.75</v>
      </c>
      <c r="H54" s="11">
        <v>9909.5</v>
      </c>
      <c r="I54" s="11">
        <v>4633.8500000000004</v>
      </c>
      <c r="J54" s="11">
        <v>2641.5</v>
      </c>
      <c r="K54" s="11">
        <v>12551</v>
      </c>
    </row>
    <row r="55" spans="1:11" x14ac:dyDescent="0.25">
      <c r="F55" s="6" t="s">
        <v>314</v>
      </c>
      <c r="G55" s="13">
        <f>SUM(G4:G54)</f>
        <v>17880.59</v>
      </c>
      <c r="H55" s="13">
        <f t="shared" ref="H55:K55" si="0">SUM(H4:H54)</f>
        <v>181412.26</v>
      </c>
      <c r="I55" s="13">
        <f t="shared" si="0"/>
        <v>151349.67000000001</v>
      </c>
      <c r="J55" s="13">
        <f t="shared" si="0"/>
        <v>43917.590000000004</v>
      </c>
      <c r="K55" s="13">
        <f t="shared" si="0"/>
        <v>225329.84999999998</v>
      </c>
    </row>
  </sheetData>
  <mergeCells count="1">
    <mergeCell ref="D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opLeftCell="A17" workbookViewId="0">
      <selection activeCell="L24" sqref="L24"/>
    </sheetView>
  </sheetViews>
  <sheetFormatPr defaultRowHeight="15" x14ac:dyDescent="0.25"/>
  <cols>
    <col min="1" max="1" width="21.5703125" customWidth="1"/>
    <col min="2" max="2" width="5" bestFit="1" customWidth="1"/>
    <col min="3" max="3" width="45.140625" bestFit="1" customWidth="1"/>
    <col min="4" max="4" width="39.140625" customWidth="1"/>
    <col min="5" max="5" width="17.42578125" bestFit="1" customWidth="1"/>
    <col min="6" max="6" width="19.85546875" bestFit="1" customWidth="1"/>
    <col min="7" max="8" width="13.140625" bestFit="1" customWidth="1"/>
    <col min="9" max="9" width="16.42578125" bestFit="1" customWidth="1"/>
    <col min="10" max="10" width="19.7109375" bestFit="1" customWidth="1"/>
    <col min="11" max="11" width="13.85546875" bestFit="1" customWidth="1"/>
    <col min="12" max="13" width="19" bestFit="1" customWidth="1"/>
  </cols>
  <sheetData>
    <row r="1" spans="1:13" x14ac:dyDescent="0.25">
      <c r="A1" s="29" t="s">
        <v>472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 t="s">
        <v>279</v>
      </c>
    </row>
    <row r="3" spans="1:13" s="1" customFormat="1" ht="28.5" x14ac:dyDescent="0.2">
      <c r="A3" s="6" t="s">
        <v>280</v>
      </c>
      <c r="B3" s="6" t="s">
        <v>286</v>
      </c>
      <c r="C3" s="6" t="s">
        <v>310</v>
      </c>
      <c r="D3" s="6" t="s">
        <v>284</v>
      </c>
      <c r="E3" s="6" t="s">
        <v>463</v>
      </c>
      <c r="F3" s="6" t="s">
        <v>464</v>
      </c>
      <c r="G3" s="6" t="s">
        <v>465</v>
      </c>
      <c r="H3" s="6" t="s">
        <v>466</v>
      </c>
      <c r="I3" s="6" t="s">
        <v>467</v>
      </c>
      <c r="J3" s="6" t="s">
        <v>468</v>
      </c>
      <c r="K3" s="7" t="s">
        <v>469</v>
      </c>
      <c r="L3" s="7" t="s">
        <v>470</v>
      </c>
      <c r="M3" s="7" t="s">
        <v>471</v>
      </c>
    </row>
    <row r="4" spans="1:13" x14ac:dyDescent="0.25">
      <c r="A4" s="8" t="s">
        <v>445</v>
      </c>
      <c r="B4" s="8" t="s">
        <v>150</v>
      </c>
      <c r="C4" s="8" t="s">
        <v>151</v>
      </c>
      <c r="D4" s="9" t="s">
        <v>305</v>
      </c>
      <c r="E4" s="5">
        <v>274268.84999999998</v>
      </c>
      <c r="F4" s="5">
        <v>0</v>
      </c>
      <c r="G4" s="5">
        <v>49618</v>
      </c>
      <c r="H4" s="5">
        <v>9341.17</v>
      </c>
      <c r="I4" s="5">
        <v>314545.68</v>
      </c>
      <c r="J4" s="5">
        <v>0</v>
      </c>
      <c r="K4" s="5">
        <v>40276.83</v>
      </c>
      <c r="L4" s="5">
        <v>14.69</v>
      </c>
      <c r="M4" s="5">
        <v>77.92</v>
      </c>
    </row>
    <row r="5" spans="1:13" x14ac:dyDescent="0.25">
      <c r="A5" s="8" t="s">
        <v>445</v>
      </c>
      <c r="B5" s="8" t="s">
        <v>150</v>
      </c>
      <c r="C5" s="8" t="s">
        <v>151</v>
      </c>
      <c r="D5" s="9" t="s">
        <v>446</v>
      </c>
      <c r="E5" s="5">
        <v>0</v>
      </c>
      <c r="F5" s="5">
        <v>0</v>
      </c>
      <c r="G5" s="5">
        <v>98097.49</v>
      </c>
      <c r="H5" s="5">
        <v>97097.87</v>
      </c>
      <c r="I5" s="5">
        <v>999.62</v>
      </c>
      <c r="J5" s="5">
        <v>0</v>
      </c>
      <c r="K5" s="5">
        <v>999.62</v>
      </c>
      <c r="L5" s="5">
        <v>100</v>
      </c>
      <c r="M5" s="5">
        <v>0.25</v>
      </c>
    </row>
    <row r="6" spans="1:13" x14ac:dyDescent="0.25">
      <c r="A6" s="8" t="s">
        <v>445</v>
      </c>
      <c r="B6" s="8" t="s">
        <v>150</v>
      </c>
      <c r="C6" s="8" t="s">
        <v>151</v>
      </c>
      <c r="D6" s="9" t="s">
        <v>447</v>
      </c>
      <c r="E6" s="5">
        <v>8030.67</v>
      </c>
      <c r="F6" s="5">
        <v>0</v>
      </c>
      <c r="G6" s="5">
        <v>0</v>
      </c>
      <c r="H6" s="5">
        <v>892.33</v>
      </c>
      <c r="I6" s="5">
        <v>7138.34</v>
      </c>
      <c r="J6" s="5">
        <v>0</v>
      </c>
      <c r="K6" s="5">
        <v>-892.33</v>
      </c>
      <c r="L6" s="5">
        <v>-11.11</v>
      </c>
      <c r="M6" s="5">
        <v>1.77</v>
      </c>
    </row>
    <row r="7" spans="1:13" x14ac:dyDescent="0.25">
      <c r="A7" s="8" t="s">
        <v>445</v>
      </c>
      <c r="B7" s="8" t="s">
        <v>150</v>
      </c>
      <c r="C7" s="8" t="s">
        <v>151</v>
      </c>
      <c r="D7" s="9" t="s">
        <v>448</v>
      </c>
      <c r="E7" s="5">
        <v>5619.9800000000005</v>
      </c>
      <c r="F7" s="5">
        <v>-6.97</v>
      </c>
      <c r="G7" s="5">
        <v>910.22</v>
      </c>
      <c r="H7" s="5">
        <v>1002.21</v>
      </c>
      <c r="I7" s="5">
        <v>5527.99</v>
      </c>
      <c r="J7" s="5">
        <v>-6.97</v>
      </c>
      <c r="K7" s="5">
        <v>-91.99</v>
      </c>
      <c r="L7" s="5">
        <v>-1.6400000000000001</v>
      </c>
      <c r="M7" s="5">
        <v>1.37</v>
      </c>
    </row>
    <row r="8" spans="1:13" ht="30" x14ac:dyDescent="0.25">
      <c r="A8" s="8" t="s">
        <v>445</v>
      </c>
      <c r="B8" s="8" t="s">
        <v>150</v>
      </c>
      <c r="C8" s="8" t="s">
        <v>151</v>
      </c>
      <c r="D8" s="9" t="s">
        <v>449</v>
      </c>
      <c r="E8" s="5">
        <v>5550.46</v>
      </c>
      <c r="F8" s="5">
        <v>0</v>
      </c>
      <c r="G8" s="5">
        <v>0</v>
      </c>
      <c r="H8" s="5">
        <v>827.30000000000007</v>
      </c>
      <c r="I8" s="5">
        <v>4723.16</v>
      </c>
      <c r="J8" s="5">
        <v>0</v>
      </c>
      <c r="K8" s="5">
        <v>-827.30000000000007</v>
      </c>
      <c r="L8" s="5">
        <v>-14.91</v>
      </c>
      <c r="M8" s="5">
        <v>1.17</v>
      </c>
    </row>
    <row r="9" spans="1:13" x14ac:dyDescent="0.25">
      <c r="A9" s="8" t="s">
        <v>445</v>
      </c>
      <c r="B9" s="8" t="s">
        <v>150</v>
      </c>
      <c r="C9" s="8" t="s">
        <v>151</v>
      </c>
      <c r="D9" s="9" t="s">
        <v>450</v>
      </c>
      <c r="E9" s="5">
        <v>-340.48</v>
      </c>
      <c r="F9" s="5">
        <v>-88.2</v>
      </c>
      <c r="G9" s="5">
        <v>0</v>
      </c>
      <c r="H9" s="5">
        <v>131.08000000000001</v>
      </c>
      <c r="I9" s="5">
        <v>-471.56</v>
      </c>
      <c r="J9" s="5">
        <v>-88.2</v>
      </c>
      <c r="K9" s="5">
        <v>-131.08000000000001</v>
      </c>
      <c r="L9" s="5">
        <v>38.5</v>
      </c>
      <c r="M9" s="5">
        <v>-0.12</v>
      </c>
    </row>
    <row r="10" spans="1:13" x14ac:dyDescent="0.25">
      <c r="A10" s="8" t="s">
        <v>445</v>
      </c>
      <c r="B10" s="8" t="s">
        <v>154</v>
      </c>
      <c r="C10" s="8" t="s">
        <v>155</v>
      </c>
      <c r="D10" s="9" t="s">
        <v>451</v>
      </c>
      <c r="E10" s="5">
        <v>7.9300000000000006</v>
      </c>
      <c r="F10" s="5">
        <v>1.75</v>
      </c>
      <c r="G10" s="5">
        <v>0</v>
      </c>
      <c r="H10" s="5">
        <v>2.0699999999999998</v>
      </c>
      <c r="I10" s="5">
        <v>5.86</v>
      </c>
      <c r="J10" s="5">
        <v>1.75</v>
      </c>
      <c r="K10" s="5">
        <v>-2.0699999999999998</v>
      </c>
      <c r="L10" s="5">
        <v>-26.1</v>
      </c>
      <c r="M10" s="5">
        <v>0</v>
      </c>
    </row>
    <row r="11" spans="1:13" x14ac:dyDescent="0.25">
      <c r="A11" s="8" t="s">
        <v>445</v>
      </c>
      <c r="B11" s="8" t="s">
        <v>154</v>
      </c>
      <c r="C11" s="8" t="s">
        <v>155</v>
      </c>
      <c r="D11" s="9" t="s">
        <v>452</v>
      </c>
      <c r="E11" s="5">
        <v>5198.04</v>
      </c>
      <c r="F11" s="5">
        <v>0</v>
      </c>
      <c r="G11" s="5">
        <v>0</v>
      </c>
      <c r="H11" s="5">
        <v>322.63</v>
      </c>
      <c r="I11" s="5">
        <v>4875.41</v>
      </c>
      <c r="J11" s="5">
        <v>0</v>
      </c>
      <c r="K11" s="5">
        <v>-322.63</v>
      </c>
      <c r="L11" s="5">
        <v>-6.21</v>
      </c>
      <c r="M11" s="5">
        <v>1.21</v>
      </c>
    </row>
    <row r="12" spans="1:13" x14ac:dyDescent="0.25">
      <c r="A12" s="8" t="s">
        <v>445</v>
      </c>
      <c r="B12" s="8" t="s">
        <v>154</v>
      </c>
      <c r="C12" s="8" t="s">
        <v>155</v>
      </c>
      <c r="D12" s="9" t="s">
        <v>453</v>
      </c>
      <c r="E12" s="5">
        <v>0</v>
      </c>
      <c r="F12" s="5">
        <v>3.59</v>
      </c>
      <c r="G12" s="5">
        <v>0</v>
      </c>
      <c r="H12" s="5">
        <v>0</v>
      </c>
      <c r="I12" s="5">
        <v>0</v>
      </c>
      <c r="J12" s="5">
        <v>3.59</v>
      </c>
      <c r="K12" s="5">
        <v>0</v>
      </c>
      <c r="L12" s="5">
        <v>0</v>
      </c>
      <c r="M12" s="5">
        <v>0</v>
      </c>
    </row>
    <row r="13" spans="1:13" ht="30" x14ac:dyDescent="0.25">
      <c r="A13" s="8" t="s">
        <v>445</v>
      </c>
      <c r="B13" s="8" t="s">
        <v>154</v>
      </c>
      <c r="C13" s="8" t="s">
        <v>155</v>
      </c>
      <c r="D13" s="9" t="s">
        <v>454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</row>
    <row r="14" spans="1:13" x14ac:dyDescent="0.25">
      <c r="A14" s="8" t="s">
        <v>445</v>
      </c>
      <c r="B14" s="8" t="s">
        <v>154</v>
      </c>
      <c r="C14" s="8" t="s">
        <v>155</v>
      </c>
      <c r="D14" s="9" t="s">
        <v>455</v>
      </c>
      <c r="E14" s="5">
        <v>0</v>
      </c>
      <c r="F14" s="5">
        <v>8.74</v>
      </c>
      <c r="G14" s="5">
        <v>0</v>
      </c>
      <c r="H14" s="5">
        <v>0</v>
      </c>
      <c r="I14" s="5">
        <v>0</v>
      </c>
      <c r="J14" s="5">
        <v>8.74</v>
      </c>
      <c r="K14" s="5">
        <v>0</v>
      </c>
      <c r="L14" s="5">
        <v>0</v>
      </c>
      <c r="M14" s="5">
        <v>0</v>
      </c>
    </row>
    <row r="15" spans="1:13" ht="30" x14ac:dyDescent="0.25">
      <c r="A15" s="8" t="s">
        <v>445</v>
      </c>
      <c r="B15" s="8" t="s">
        <v>154</v>
      </c>
      <c r="C15" s="8" t="s">
        <v>155</v>
      </c>
      <c r="D15" s="9" t="s">
        <v>456</v>
      </c>
      <c r="E15" s="5">
        <v>11227.550000000001</v>
      </c>
      <c r="F15" s="5">
        <v>0</v>
      </c>
      <c r="G15" s="5">
        <v>1948.3400000000001</v>
      </c>
      <c r="H15" s="5">
        <v>0</v>
      </c>
      <c r="I15" s="5">
        <v>13175.89</v>
      </c>
      <c r="J15" s="5">
        <v>0</v>
      </c>
      <c r="K15" s="5">
        <v>1948.3400000000001</v>
      </c>
      <c r="L15" s="5">
        <v>17.350000000000001</v>
      </c>
      <c r="M15" s="5">
        <v>3.2600000000000002</v>
      </c>
    </row>
    <row r="16" spans="1:13" ht="30" x14ac:dyDescent="0.25">
      <c r="A16" s="9" t="s">
        <v>457</v>
      </c>
      <c r="B16" s="8"/>
      <c r="C16" s="8"/>
      <c r="D16" s="9" t="s">
        <v>458</v>
      </c>
      <c r="E16" s="5">
        <v>14961.74</v>
      </c>
      <c r="F16" s="5">
        <v>0</v>
      </c>
      <c r="G16" s="5">
        <v>3468.2200000000003</v>
      </c>
      <c r="H16" s="5">
        <v>1568.3700000000001</v>
      </c>
      <c r="I16" s="5">
        <v>16861.59</v>
      </c>
      <c r="J16" s="5">
        <v>0</v>
      </c>
      <c r="K16" s="5">
        <v>1899.8500000000001</v>
      </c>
      <c r="L16" s="5">
        <v>12.700000000000001</v>
      </c>
      <c r="M16" s="5">
        <v>4.18</v>
      </c>
    </row>
    <row r="17" spans="1:13" ht="30" x14ac:dyDescent="0.25">
      <c r="A17" s="9" t="s">
        <v>457</v>
      </c>
      <c r="B17" s="8"/>
      <c r="C17" s="8"/>
      <c r="D17" s="9" t="s">
        <v>459</v>
      </c>
      <c r="E17" s="5">
        <v>1989.15</v>
      </c>
      <c r="F17" s="5">
        <v>0</v>
      </c>
      <c r="G17" s="5">
        <v>971.48</v>
      </c>
      <c r="H17" s="5">
        <v>373.19</v>
      </c>
      <c r="I17" s="5">
        <v>2587.44</v>
      </c>
      <c r="J17" s="5">
        <v>0</v>
      </c>
      <c r="K17" s="5">
        <v>598.29</v>
      </c>
      <c r="L17" s="5">
        <v>30.080000000000002</v>
      </c>
      <c r="M17" s="5">
        <v>0.64</v>
      </c>
    </row>
    <row r="18" spans="1:13" ht="30" x14ac:dyDescent="0.25">
      <c r="A18" s="9" t="s">
        <v>457</v>
      </c>
      <c r="B18" s="8"/>
      <c r="C18" s="8"/>
      <c r="D18" s="9" t="s">
        <v>460</v>
      </c>
      <c r="E18" s="5">
        <v>1599.02</v>
      </c>
      <c r="F18" s="5">
        <v>0</v>
      </c>
      <c r="G18" s="5">
        <v>1397.3</v>
      </c>
      <c r="H18" s="5">
        <v>1388.1100000000001</v>
      </c>
      <c r="I18" s="5">
        <v>1608.21</v>
      </c>
      <c r="J18" s="5">
        <v>0</v>
      </c>
      <c r="K18" s="5">
        <v>9.19</v>
      </c>
      <c r="L18" s="5">
        <v>0.57000000000000006</v>
      </c>
      <c r="M18" s="5">
        <v>0.4</v>
      </c>
    </row>
    <row r="19" spans="1:13" ht="30" x14ac:dyDescent="0.25">
      <c r="A19" s="9" t="s">
        <v>457</v>
      </c>
      <c r="B19" s="8"/>
      <c r="C19" s="8"/>
      <c r="D19" s="9" t="s">
        <v>461</v>
      </c>
      <c r="E19" s="5">
        <v>4148.96</v>
      </c>
      <c r="F19" s="5">
        <v>201.93</v>
      </c>
      <c r="G19" s="5">
        <v>4369.16</v>
      </c>
      <c r="H19" s="5">
        <v>3540.9500000000003</v>
      </c>
      <c r="I19" s="5">
        <v>4977.17</v>
      </c>
      <c r="J19" s="5">
        <v>201.93</v>
      </c>
      <c r="K19" s="5">
        <v>828.21</v>
      </c>
      <c r="L19" s="5">
        <v>19.96</v>
      </c>
      <c r="M19" s="5">
        <v>1.23</v>
      </c>
    </row>
    <row r="20" spans="1:13" ht="30" x14ac:dyDescent="0.25">
      <c r="A20" s="9" t="s">
        <v>457</v>
      </c>
      <c r="B20" s="8"/>
      <c r="C20" s="8"/>
      <c r="D20" s="9" t="s">
        <v>462</v>
      </c>
      <c r="E20" s="5">
        <v>24224.45</v>
      </c>
      <c r="F20" s="5">
        <v>4301.75</v>
      </c>
      <c r="G20" s="5">
        <v>69848.960000000006</v>
      </c>
      <c r="H20" s="5">
        <v>66963.759999999995</v>
      </c>
      <c r="I20" s="5">
        <v>27109.65</v>
      </c>
      <c r="J20" s="5">
        <v>4301.75</v>
      </c>
      <c r="K20" s="5">
        <v>2885.2000000000003</v>
      </c>
      <c r="L20" s="5">
        <v>11.91</v>
      </c>
      <c r="M20" s="5">
        <v>6.72</v>
      </c>
    </row>
    <row r="21" spans="1:13" x14ac:dyDescent="0.25">
      <c r="D21" s="24" t="s">
        <v>314</v>
      </c>
      <c r="E21" s="13">
        <f>SUM(E4:E20)</f>
        <v>356486.32</v>
      </c>
      <c r="F21" s="13">
        <f t="shared" ref="F21:M21" si="0">SUM(F4:F20)</f>
        <v>4422.59</v>
      </c>
      <c r="G21" s="13">
        <f t="shared" si="0"/>
        <v>230629.16999999998</v>
      </c>
      <c r="H21" s="13">
        <f t="shared" si="0"/>
        <v>183451.04</v>
      </c>
      <c r="I21" s="13">
        <f t="shared" si="0"/>
        <v>403664.45</v>
      </c>
      <c r="J21" s="13">
        <f t="shared" si="0"/>
        <v>4422.59</v>
      </c>
      <c r="K21" s="13">
        <f t="shared" si="0"/>
        <v>47178.13</v>
      </c>
      <c r="L21" s="13">
        <v>13.23</v>
      </c>
      <c r="M21" s="13">
        <f t="shared" si="0"/>
        <v>100</v>
      </c>
    </row>
  </sheetData>
  <mergeCells count="1">
    <mergeCell ref="A1:M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A14" sqref="A14"/>
    </sheetView>
  </sheetViews>
  <sheetFormatPr defaultRowHeight="15" x14ac:dyDescent="0.25"/>
  <cols>
    <col min="1" max="1" width="50.140625" bestFit="1" customWidth="1"/>
    <col min="2" max="2" width="17.28515625" bestFit="1" customWidth="1"/>
    <col min="3" max="3" width="27.5703125" bestFit="1" customWidth="1"/>
    <col min="4" max="4" width="12.5703125" bestFit="1" customWidth="1"/>
    <col min="5" max="5" width="15.28515625" bestFit="1" customWidth="1"/>
    <col min="6" max="6" width="9.28515625" bestFit="1" customWidth="1"/>
    <col min="7" max="7" width="16.28515625" bestFit="1" customWidth="1"/>
    <col min="8" max="8" width="27.42578125" bestFit="1" customWidth="1"/>
  </cols>
  <sheetData>
    <row r="1" spans="1:8" ht="30" customHeight="1" x14ac:dyDescent="0.25">
      <c r="A1" s="30" t="s">
        <v>486</v>
      </c>
      <c r="B1" s="30"/>
      <c r="C1" s="30"/>
      <c r="D1" s="30"/>
      <c r="E1" s="30"/>
      <c r="F1" s="30"/>
      <c r="G1" s="30"/>
      <c r="H1" s="30"/>
    </row>
    <row r="2" spans="1:8" x14ac:dyDescent="0.25">
      <c r="A2" s="5"/>
      <c r="B2" s="5"/>
      <c r="C2" s="5"/>
      <c r="D2" s="5"/>
      <c r="E2" s="5"/>
      <c r="F2" s="5"/>
      <c r="G2" s="5"/>
      <c r="H2" s="5" t="s">
        <v>279</v>
      </c>
    </row>
    <row r="3" spans="1:8" s="1" customFormat="1" ht="14.25" x14ac:dyDescent="0.2">
      <c r="A3" s="6" t="s">
        <v>481</v>
      </c>
      <c r="B3" s="6" t="s">
        <v>463</v>
      </c>
      <c r="C3" s="6" t="s">
        <v>482</v>
      </c>
      <c r="D3" s="6" t="s">
        <v>466</v>
      </c>
      <c r="E3" s="6" t="s">
        <v>485</v>
      </c>
      <c r="F3" s="6" t="s">
        <v>484</v>
      </c>
      <c r="G3" s="6" t="s">
        <v>467</v>
      </c>
      <c r="H3" s="6" t="s">
        <v>483</v>
      </c>
    </row>
    <row r="4" spans="1:8" x14ac:dyDescent="0.25">
      <c r="A4" s="8" t="s">
        <v>473</v>
      </c>
      <c r="B4" s="5">
        <v>5826.88</v>
      </c>
      <c r="C4" s="5">
        <v>1273.4000000000001</v>
      </c>
      <c r="D4" s="5">
        <v>0</v>
      </c>
      <c r="E4" s="5">
        <v>919.91</v>
      </c>
      <c r="F4" s="5">
        <v>0</v>
      </c>
      <c r="G4" s="5">
        <f>B4+E4-D4-F4</f>
        <v>6746.79</v>
      </c>
      <c r="H4" s="5">
        <v>1273.4000000000001</v>
      </c>
    </row>
    <row r="5" spans="1:8" x14ac:dyDescent="0.25">
      <c r="A5" s="8" t="s">
        <v>208</v>
      </c>
      <c r="B5" s="5">
        <v>18413.89</v>
      </c>
      <c r="C5" s="5">
        <v>3252.71</v>
      </c>
      <c r="D5" s="5">
        <v>0</v>
      </c>
      <c r="E5" s="5">
        <v>793.75</v>
      </c>
      <c r="F5" s="5">
        <v>0</v>
      </c>
      <c r="G5" s="5">
        <f t="shared" ref="G5:G13" si="0">B5+E5-D5-F5</f>
        <v>19207.64</v>
      </c>
      <c r="H5" s="5">
        <v>3252.71</v>
      </c>
    </row>
    <row r="6" spans="1:8" x14ac:dyDescent="0.25">
      <c r="A6" s="8" t="s">
        <v>474</v>
      </c>
      <c r="B6" s="5">
        <v>8985.64</v>
      </c>
      <c r="C6" s="5">
        <v>11636.04</v>
      </c>
      <c r="D6" s="5">
        <v>0</v>
      </c>
      <c r="E6" s="5">
        <v>1476.54</v>
      </c>
      <c r="F6" s="5">
        <v>0</v>
      </c>
      <c r="G6" s="5">
        <f t="shared" si="0"/>
        <v>10462.18</v>
      </c>
      <c r="H6" s="5">
        <v>11636.04</v>
      </c>
    </row>
    <row r="7" spans="1:8" x14ac:dyDescent="0.25">
      <c r="A7" s="8" t="s">
        <v>475</v>
      </c>
      <c r="B7" s="5">
        <v>0</v>
      </c>
      <c r="C7" s="5">
        <v>34.119999999999997</v>
      </c>
      <c r="D7" s="5">
        <v>0</v>
      </c>
      <c r="E7" s="5">
        <v>0</v>
      </c>
      <c r="F7" s="5">
        <v>0</v>
      </c>
      <c r="G7" s="5">
        <f t="shared" si="0"/>
        <v>0</v>
      </c>
      <c r="H7" s="5">
        <v>34.119999999999997</v>
      </c>
    </row>
    <row r="8" spans="1:8" x14ac:dyDescent="0.25">
      <c r="A8" s="8" t="s">
        <v>476</v>
      </c>
      <c r="B8" s="5">
        <v>0</v>
      </c>
      <c r="C8" s="5">
        <v>144.86000000000001</v>
      </c>
      <c r="D8" s="5">
        <v>0</v>
      </c>
      <c r="E8" s="5">
        <v>0</v>
      </c>
      <c r="F8" s="5">
        <v>0</v>
      </c>
      <c r="G8" s="5">
        <f t="shared" si="0"/>
        <v>0</v>
      </c>
      <c r="H8" s="5">
        <v>144.86000000000001</v>
      </c>
    </row>
    <row r="9" spans="1:8" x14ac:dyDescent="0.25">
      <c r="A9" s="8" t="s">
        <v>477</v>
      </c>
      <c r="B9" s="5">
        <v>0</v>
      </c>
      <c r="C9" s="5">
        <v>46.32</v>
      </c>
      <c r="D9" s="5">
        <v>0</v>
      </c>
      <c r="E9" s="5">
        <v>0</v>
      </c>
      <c r="F9" s="5">
        <v>0</v>
      </c>
      <c r="G9" s="5">
        <f t="shared" si="0"/>
        <v>0</v>
      </c>
      <c r="H9" s="5">
        <v>46.32</v>
      </c>
    </row>
    <row r="10" spans="1:8" x14ac:dyDescent="0.25">
      <c r="A10" s="8" t="s">
        <v>237</v>
      </c>
      <c r="B10" s="5">
        <v>44.480000000000004</v>
      </c>
      <c r="C10" s="5">
        <v>400.07</v>
      </c>
      <c r="D10" s="5">
        <v>35.770000000000003</v>
      </c>
      <c r="E10" s="5">
        <v>105.99000000000001</v>
      </c>
      <c r="F10" s="5">
        <v>0.2</v>
      </c>
      <c r="G10" s="5">
        <f t="shared" si="0"/>
        <v>114.50000000000001</v>
      </c>
      <c r="H10" s="5">
        <v>400.07</v>
      </c>
    </row>
    <row r="11" spans="1:8" x14ac:dyDescent="0.25">
      <c r="A11" s="8" t="s">
        <v>478</v>
      </c>
      <c r="B11" s="5">
        <v>38094.959999999999</v>
      </c>
      <c r="C11" s="5">
        <v>7628.83</v>
      </c>
      <c r="D11" s="5">
        <v>0</v>
      </c>
      <c r="E11" s="5">
        <v>3564.58</v>
      </c>
      <c r="F11" s="5">
        <v>0</v>
      </c>
      <c r="G11" s="5">
        <f t="shared" si="0"/>
        <v>41659.54</v>
      </c>
      <c r="H11" s="5">
        <v>7628.83</v>
      </c>
    </row>
    <row r="12" spans="1:8" x14ac:dyDescent="0.25">
      <c r="A12" s="8" t="s">
        <v>479</v>
      </c>
      <c r="B12" s="5">
        <v>1632.3600000000001</v>
      </c>
      <c r="C12" s="5">
        <v>3664.05</v>
      </c>
      <c r="D12" s="5">
        <v>0</v>
      </c>
      <c r="E12" s="5">
        <v>0</v>
      </c>
      <c r="F12" s="5">
        <v>0</v>
      </c>
      <c r="G12" s="5">
        <f t="shared" si="0"/>
        <v>1632.3600000000001</v>
      </c>
      <c r="H12" s="5">
        <v>3664.05</v>
      </c>
    </row>
    <row r="13" spans="1:8" x14ac:dyDescent="0.25">
      <c r="A13" s="8" t="s">
        <v>480</v>
      </c>
      <c r="B13" s="5">
        <v>0</v>
      </c>
      <c r="C13" s="5">
        <v>19.28</v>
      </c>
      <c r="D13" s="5">
        <v>0</v>
      </c>
      <c r="E13" s="5">
        <v>0</v>
      </c>
      <c r="F13" s="5">
        <v>0</v>
      </c>
      <c r="G13" s="5">
        <f t="shared" si="0"/>
        <v>0</v>
      </c>
      <c r="H13" s="5">
        <v>19.28</v>
      </c>
    </row>
    <row r="14" spans="1:8" x14ac:dyDescent="0.25">
      <c r="A14" s="6" t="s">
        <v>314</v>
      </c>
      <c r="B14" s="6">
        <f>SUM(B4:B13)</f>
        <v>72998.210000000006</v>
      </c>
      <c r="C14" s="6">
        <f t="shared" ref="C14:H14" si="1">SUM(C4:C13)</f>
        <v>28099.680000000004</v>
      </c>
      <c r="D14" s="6">
        <f t="shared" si="1"/>
        <v>35.770000000000003</v>
      </c>
      <c r="E14" s="6">
        <f t="shared" si="1"/>
        <v>6860.7699999999995</v>
      </c>
      <c r="F14" s="6">
        <f t="shared" si="1"/>
        <v>0.2</v>
      </c>
      <c r="G14" s="6">
        <f t="shared" si="1"/>
        <v>79823.009999999995</v>
      </c>
      <c r="H14" s="6">
        <f t="shared" si="1"/>
        <v>28099.680000000004</v>
      </c>
    </row>
  </sheetData>
  <mergeCells count="1">
    <mergeCell ref="A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E19" sqref="E19"/>
    </sheetView>
  </sheetViews>
  <sheetFormatPr defaultRowHeight="15" x14ac:dyDescent="0.25"/>
  <cols>
    <col min="1" max="1" width="6.7109375" bestFit="1" customWidth="1"/>
    <col min="2" max="2" width="11" bestFit="1" customWidth="1"/>
    <col min="3" max="3" width="27.5703125" bestFit="1" customWidth="1"/>
    <col min="4" max="4" width="15.140625" bestFit="1" customWidth="1"/>
    <col min="5" max="5" width="52" bestFit="1" customWidth="1"/>
    <col min="6" max="6" width="17.28515625" bestFit="1" customWidth="1"/>
    <col min="7" max="7" width="27.5703125" bestFit="1" customWidth="1"/>
    <col min="8" max="8" width="12.5703125" bestFit="1" customWidth="1"/>
    <col min="9" max="9" width="15.28515625" bestFit="1" customWidth="1"/>
    <col min="10" max="10" width="9.28515625" bestFit="1" customWidth="1"/>
    <col min="11" max="11" width="16.28515625" bestFit="1" customWidth="1"/>
    <col min="12" max="12" width="27" bestFit="1" customWidth="1"/>
  </cols>
  <sheetData>
    <row r="1" spans="1:12" ht="30.75" customHeight="1" x14ac:dyDescent="0.25">
      <c r="A1" s="30" t="s">
        <v>499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 t="s">
        <v>279</v>
      </c>
    </row>
    <row r="3" spans="1:12" s="1" customFormat="1" ht="14.25" x14ac:dyDescent="0.2">
      <c r="A3" s="6" t="s">
        <v>0</v>
      </c>
      <c r="B3" s="6" t="s">
        <v>282</v>
      </c>
      <c r="C3" s="6" t="s">
        <v>283</v>
      </c>
      <c r="D3" s="6" t="s">
        <v>500</v>
      </c>
      <c r="E3" s="6" t="s">
        <v>501</v>
      </c>
      <c r="F3" s="6" t="s">
        <v>463</v>
      </c>
      <c r="G3" s="6" t="s">
        <v>482</v>
      </c>
      <c r="H3" s="6" t="s">
        <v>466</v>
      </c>
      <c r="I3" s="6" t="s">
        <v>485</v>
      </c>
      <c r="J3" s="6" t="s">
        <v>484</v>
      </c>
      <c r="K3" s="6" t="s">
        <v>467</v>
      </c>
      <c r="L3" s="6" t="s">
        <v>502</v>
      </c>
    </row>
    <row r="4" spans="1:12" x14ac:dyDescent="0.25">
      <c r="A4" s="8" t="s">
        <v>157</v>
      </c>
      <c r="B4" s="8" t="s">
        <v>3</v>
      </c>
      <c r="C4" s="8" t="s">
        <v>167</v>
      </c>
      <c r="D4" s="8" t="s">
        <v>232</v>
      </c>
      <c r="E4" s="8" t="s">
        <v>487</v>
      </c>
      <c r="F4" s="5">
        <v>225.84</v>
      </c>
      <c r="G4" s="5">
        <v>0.65</v>
      </c>
      <c r="H4" s="5">
        <v>0</v>
      </c>
      <c r="I4" s="5">
        <v>0</v>
      </c>
      <c r="J4" s="5">
        <v>0</v>
      </c>
      <c r="K4" s="5">
        <v>225.84</v>
      </c>
      <c r="L4" s="5">
        <v>0.65</v>
      </c>
    </row>
    <row r="5" spans="1:12" x14ac:dyDescent="0.25">
      <c r="A5" s="8" t="s">
        <v>157</v>
      </c>
      <c r="B5" s="8" t="s">
        <v>42</v>
      </c>
      <c r="C5" s="8" t="s">
        <v>190</v>
      </c>
      <c r="D5" s="8" t="s">
        <v>232</v>
      </c>
      <c r="E5" s="8" t="s">
        <v>488</v>
      </c>
      <c r="F5" s="5">
        <v>6.57</v>
      </c>
      <c r="G5" s="5">
        <v>228.51</v>
      </c>
      <c r="H5" s="5">
        <v>0</v>
      </c>
      <c r="I5" s="5">
        <v>0</v>
      </c>
      <c r="J5" s="5">
        <v>0</v>
      </c>
      <c r="K5" s="5">
        <v>6.57</v>
      </c>
      <c r="L5" s="5">
        <v>228.51</v>
      </c>
    </row>
    <row r="6" spans="1:12" x14ac:dyDescent="0.25">
      <c r="A6" s="8" t="s">
        <v>157</v>
      </c>
      <c r="B6" s="8" t="s">
        <v>42</v>
      </c>
      <c r="C6" s="8" t="s">
        <v>190</v>
      </c>
      <c r="D6" s="8" t="s">
        <v>489</v>
      </c>
      <c r="E6" s="8" t="s">
        <v>195</v>
      </c>
      <c r="F6" s="5">
        <v>3353.91</v>
      </c>
      <c r="G6" s="5">
        <v>562.15</v>
      </c>
      <c r="H6" s="5">
        <v>0</v>
      </c>
      <c r="I6" s="5">
        <v>0</v>
      </c>
      <c r="J6" s="5">
        <v>0</v>
      </c>
      <c r="K6" s="5">
        <v>3353.91</v>
      </c>
      <c r="L6" s="5">
        <v>562.15</v>
      </c>
    </row>
    <row r="7" spans="1:12" x14ac:dyDescent="0.25">
      <c r="A7" s="8" t="s">
        <v>157</v>
      </c>
      <c r="B7" s="8" t="s">
        <v>42</v>
      </c>
      <c r="C7" s="8" t="s">
        <v>190</v>
      </c>
      <c r="D7" s="8" t="s">
        <v>490</v>
      </c>
      <c r="E7" s="8" t="s">
        <v>196</v>
      </c>
      <c r="F7" s="5">
        <v>33861.94</v>
      </c>
      <c r="G7" s="5">
        <v>20372.5</v>
      </c>
      <c r="H7" s="5">
        <v>0</v>
      </c>
      <c r="I7" s="5">
        <v>2463.04</v>
      </c>
      <c r="J7" s="5">
        <v>0</v>
      </c>
      <c r="K7" s="5">
        <v>36324.980000000003</v>
      </c>
      <c r="L7" s="5">
        <v>20372.5</v>
      </c>
    </row>
    <row r="8" spans="1:12" x14ac:dyDescent="0.25">
      <c r="A8" s="8" t="s">
        <v>157</v>
      </c>
      <c r="B8" s="8" t="s">
        <v>42</v>
      </c>
      <c r="C8" s="8" t="s">
        <v>190</v>
      </c>
      <c r="D8" s="8" t="s">
        <v>491</v>
      </c>
      <c r="E8" s="8" t="s">
        <v>197</v>
      </c>
      <c r="F8" s="5">
        <v>0</v>
      </c>
      <c r="G8" s="5">
        <v>44.36</v>
      </c>
      <c r="H8" s="5">
        <v>0</v>
      </c>
      <c r="I8" s="5">
        <v>0</v>
      </c>
      <c r="J8" s="5">
        <v>0</v>
      </c>
      <c r="K8" s="5">
        <v>0</v>
      </c>
      <c r="L8" s="5">
        <v>44.36</v>
      </c>
    </row>
    <row r="9" spans="1:12" x14ac:dyDescent="0.25">
      <c r="A9" s="8" t="s">
        <v>157</v>
      </c>
      <c r="B9" s="8" t="s">
        <v>42</v>
      </c>
      <c r="C9" s="8" t="s">
        <v>190</v>
      </c>
      <c r="D9" s="8" t="s">
        <v>492</v>
      </c>
      <c r="E9" s="8" t="s">
        <v>204</v>
      </c>
      <c r="F9" s="5">
        <v>4700</v>
      </c>
      <c r="G9" s="5">
        <v>1056.9000000000001</v>
      </c>
      <c r="H9" s="5">
        <v>0</v>
      </c>
      <c r="I9" s="5">
        <v>0</v>
      </c>
      <c r="J9" s="5">
        <v>0</v>
      </c>
      <c r="K9" s="5">
        <v>4700</v>
      </c>
      <c r="L9" s="5">
        <v>1056.9000000000001</v>
      </c>
    </row>
    <row r="10" spans="1:12" x14ac:dyDescent="0.25">
      <c r="A10" s="8" t="s">
        <v>157</v>
      </c>
      <c r="B10" s="8" t="s">
        <v>42</v>
      </c>
      <c r="C10" s="8" t="s">
        <v>190</v>
      </c>
      <c r="D10" s="8" t="s">
        <v>493</v>
      </c>
      <c r="E10" s="8" t="s">
        <v>208</v>
      </c>
      <c r="F10" s="5">
        <v>0</v>
      </c>
      <c r="G10" s="5">
        <v>70.47</v>
      </c>
      <c r="H10" s="5">
        <v>0</v>
      </c>
      <c r="I10" s="5">
        <v>0</v>
      </c>
      <c r="J10" s="5">
        <v>0</v>
      </c>
      <c r="K10" s="5">
        <v>0</v>
      </c>
      <c r="L10" s="5">
        <v>70.47</v>
      </c>
    </row>
    <row r="11" spans="1:12" x14ac:dyDescent="0.25">
      <c r="A11" s="8" t="s">
        <v>157</v>
      </c>
      <c r="B11" s="8" t="s">
        <v>133</v>
      </c>
      <c r="C11" s="8" t="s">
        <v>210</v>
      </c>
      <c r="D11" s="8" t="s">
        <v>232</v>
      </c>
      <c r="E11" s="8" t="s">
        <v>494</v>
      </c>
      <c r="F11" s="5">
        <v>6866.45</v>
      </c>
      <c r="G11" s="5">
        <v>820.99</v>
      </c>
      <c r="H11" s="5">
        <v>0</v>
      </c>
      <c r="I11" s="5">
        <v>1058.42</v>
      </c>
      <c r="J11" s="5">
        <v>0</v>
      </c>
      <c r="K11" s="5">
        <v>7924.87</v>
      </c>
      <c r="L11" s="5">
        <v>820.99</v>
      </c>
    </row>
    <row r="12" spans="1:12" x14ac:dyDescent="0.25">
      <c r="A12" s="8" t="s">
        <v>157</v>
      </c>
      <c r="B12" s="8" t="s">
        <v>133</v>
      </c>
      <c r="C12" s="8" t="s">
        <v>210</v>
      </c>
      <c r="D12" s="8" t="s">
        <v>232</v>
      </c>
      <c r="E12" s="8" t="s">
        <v>494</v>
      </c>
      <c r="F12" s="5">
        <v>0</v>
      </c>
      <c r="G12" s="5">
        <v>9.49</v>
      </c>
      <c r="H12" s="5">
        <v>0</v>
      </c>
      <c r="I12" s="5">
        <v>0</v>
      </c>
      <c r="J12" s="5">
        <v>0</v>
      </c>
      <c r="K12" s="5">
        <v>0</v>
      </c>
      <c r="L12" s="5">
        <v>9.49</v>
      </c>
    </row>
    <row r="13" spans="1:12" x14ac:dyDescent="0.25">
      <c r="A13" s="8" t="s">
        <v>157</v>
      </c>
      <c r="B13" s="8" t="s">
        <v>133</v>
      </c>
      <c r="C13" s="8" t="s">
        <v>210</v>
      </c>
      <c r="D13" s="8" t="s">
        <v>490</v>
      </c>
      <c r="E13" s="8" t="s">
        <v>495</v>
      </c>
      <c r="F13" s="5">
        <v>15983.66</v>
      </c>
      <c r="G13" s="5">
        <v>163.35</v>
      </c>
      <c r="H13" s="5">
        <v>0</v>
      </c>
      <c r="I13" s="5">
        <v>2200.15</v>
      </c>
      <c r="J13" s="5">
        <v>0</v>
      </c>
      <c r="K13" s="5">
        <v>18183.810000000001</v>
      </c>
      <c r="L13" s="5">
        <v>163.35</v>
      </c>
    </row>
    <row r="14" spans="1:12" x14ac:dyDescent="0.25">
      <c r="A14" s="8" t="s">
        <v>157</v>
      </c>
      <c r="B14" s="8" t="s">
        <v>133</v>
      </c>
      <c r="C14" s="8" t="s">
        <v>210</v>
      </c>
      <c r="D14" s="8" t="s">
        <v>491</v>
      </c>
      <c r="E14" s="8" t="s">
        <v>225</v>
      </c>
      <c r="F14" s="5">
        <v>2384.5100000000002</v>
      </c>
      <c r="G14" s="5">
        <v>2030.3500000000001</v>
      </c>
      <c r="H14" s="5">
        <v>0</v>
      </c>
      <c r="I14" s="5">
        <v>200.67000000000002</v>
      </c>
      <c r="J14" s="5">
        <v>0</v>
      </c>
      <c r="K14" s="5">
        <v>2585.1799999999998</v>
      </c>
      <c r="L14" s="5">
        <v>2030.3500000000001</v>
      </c>
    </row>
    <row r="15" spans="1:12" x14ac:dyDescent="0.25">
      <c r="A15" s="8" t="s">
        <v>157</v>
      </c>
      <c r="B15" s="8" t="s">
        <v>133</v>
      </c>
      <c r="C15" s="8" t="s">
        <v>210</v>
      </c>
      <c r="D15" s="8" t="s">
        <v>492</v>
      </c>
      <c r="E15" s="8" t="s">
        <v>227</v>
      </c>
      <c r="F15" s="5">
        <v>971.04</v>
      </c>
      <c r="G15" s="5">
        <v>862.53</v>
      </c>
      <c r="H15" s="5">
        <v>0</v>
      </c>
      <c r="I15" s="5">
        <v>0</v>
      </c>
      <c r="J15" s="5">
        <v>0</v>
      </c>
      <c r="K15" s="5">
        <v>971.04</v>
      </c>
      <c r="L15" s="5">
        <v>862.53</v>
      </c>
    </row>
    <row r="16" spans="1:12" x14ac:dyDescent="0.25">
      <c r="A16" s="8" t="s">
        <v>157</v>
      </c>
      <c r="B16" s="8" t="s">
        <v>133</v>
      </c>
      <c r="C16" s="8" t="s">
        <v>210</v>
      </c>
      <c r="D16" s="8" t="s">
        <v>496</v>
      </c>
      <c r="E16" s="8" t="s">
        <v>230</v>
      </c>
      <c r="F16" s="5">
        <v>4206.01</v>
      </c>
      <c r="G16" s="5">
        <v>1454.92</v>
      </c>
      <c r="H16" s="5">
        <v>0</v>
      </c>
      <c r="I16" s="5">
        <v>832.5</v>
      </c>
      <c r="J16" s="5">
        <v>0</v>
      </c>
      <c r="K16" s="5">
        <v>5038.51</v>
      </c>
      <c r="L16" s="5">
        <v>1454.92</v>
      </c>
    </row>
    <row r="17" spans="1:12" x14ac:dyDescent="0.25">
      <c r="A17" s="8" t="s">
        <v>157</v>
      </c>
      <c r="B17" s="8" t="s">
        <v>133</v>
      </c>
      <c r="C17" s="8" t="s">
        <v>210</v>
      </c>
      <c r="D17" s="8" t="s">
        <v>497</v>
      </c>
      <c r="E17" s="8" t="s">
        <v>216</v>
      </c>
      <c r="F17" s="5">
        <v>393.78000000000003</v>
      </c>
      <c r="G17" s="5">
        <v>22.44</v>
      </c>
      <c r="H17" s="5">
        <v>0</v>
      </c>
      <c r="I17" s="5">
        <v>0</v>
      </c>
      <c r="J17" s="5">
        <v>0</v>
      </c>
      <c r="K17" s="5">
        <v>393.78000000000003</v>
      </c>
      <c r="L17" s="5">
        <v>22.44</v>
      </c>
    </row>
    <row r="18" spans="1:12" x14ac:dyDescent="0.25">
      <c r="A18" s="8" t="s">
        <v>157</v>
      </c>
      <c r="B18" s="8" t="s">
        <v>498</v>
      </c>
      <c r="C18" s="8" t="s">
        <v>237</v>
      </c>
      <c r="D18" s="8" t="s">
        <v>232</v>
      </c>
      <c r="E18" s="8" t="s">
        <v>237</v>
      </c>
      <c r="F18" s="5">
        <v>44.480000000000004</v>
      </c>
      <c r="G18" s="5">
        <v>400.07</v>
      </c>
      <c r="H18" s="5">
        <v>35.770000000000003</v>
      </c>
      <c r="I18" s="5">
        <v>105.99000000000001</v>
      </c>
      <c r="J18" s="5">
        <v>0.2</v>
      </c>
      <c r="K18" s="5">
        <v>114.5</v>
      </c>
      <c r="L18" s="5">
        <v>400.07</v>
      </c>
    </row>
    <row r="19" spans="1:12" x14ac:dyDescent="0.25">
      <c r="E19" s="6" t="s">
        <v>314</v>
      </c>
      <c r="F19" s="1">
        <f>SUM(F4:F18)</f>
        <v>72998.189999999973</v>
      </c>
      <c r="G19" s="1">
        <f t="shared" ref="G19:L19" si="0">SUM(G4:G18)</f>
        <v>28099.680000000004</v>
      </c>
      <c r="H19" s="1">
        <f t="shared" si="0"/>
        <v>35.770000000000003</v>
      </c>
      <c r="I19" s="1">
        <f t="shared" si="0"/>
        <v>6860.77</v>
      </c>
      <c r="J19" s="1">
        <f t="shared" si="0"/>
        <v>0.2</v>
      </c>
      <c r="K19" s="1">
        <f t="shared" si="0"/>
        <v>79822.989999999991</v>
      </c>
      <c r="L19" s="1">
        <f t="shared" si="0"/>
        <v>28099.680000000004</v>
      </c>
    </row>
  </sheetData>
  <mergeCells count="1">
    <mergeCell ref="A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St_1</vt:lpstr>
      <vt:lpstr>St_2</vt:lpstr>
      <vt:lpstr>St_3</vt:lpstr>
      <vt:lpstr>St_4A</vt:lpstr>
      <vt:lpstr>St_4B</vt:lpstr>
      <vt:lpstr>St_5</vt:lpstr>
      <vt:lpstr>St_6</vt:lpstr>
      <vt:lpstr>St_7(1)</vt:lpstr>
      <vt:lpstr>St_7(2)</vt:lpstr>
      <vt:lpstr>St_10</vt:lpstr>
      <vt:lpstr>St_11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State Accounts Telengana ID 4</dc:creator>
  <cp:lastModifiedBy>User</cp:lastModifiedBy>
  <dcterms:created xsi:type="dcterms:W3CDTF">2025-08-22T07:18:49Z</dcterms:created>
  <dcterms:modified xsi:type="dcterms:W3CDTF">2025-08-27T11:05:53Z</dcterms:modified>
</cp:coreProperties>
</file>